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ramir12\Desktop\"/>
    </mc:Choice>
  </mc:AlternateContent>
  <xr:revisionPtr revIDLastSave="0" documentId="13_ncr:1_{E3BF01DA-D652-4CC1-9761-BA89369ED589}" xr6:coauthVersionLast="45" xr6:coauthVersionMax="46" xr10:uidLastSave="{00000000-0000-0000-0000-000000000000}"/>
  <bookViews>
    <workbookView xWindow="-98" yWindow="-98" windowWidth="19396" windowHeight="10395" xr2:uid="{E004524F-695F-4F95-BC35-638DA1DD6A5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 l="1"/>
  <c r="B55" i="1"/>
</calcChain>
</file>

<file path=xl/sharedStrings.xml><?xml version="1.0" encoding="utf-8"?>
<sst xmlns="http://schemas.openxmlformats.org/spreadsheetml/2006/main" count="154" uniqueCount="83">
  <si>
    <t>Applicant Name</t>
  </si>
  <si>
    <t>Federal Share Obligated</t>
  </si>
  <si>
    <t>Damage Category Code</t>
  </si>
  <si>
    <t>Description</t>
  </si>
  <si>
    <t>C - Roads and Bridges</t>
  </si>
  <si>
    <t>Road repairs in multiple sites in PR-5523, Camino Los Serrano, Barrio Arenas.</t>
  </si>
  <si>
    <t xml:space="preserve">Road repairs in PR-566, Sector Los Alvarado. </t>
  </si>
  <si>
    <t xml:space="preserve">Road repairs in multiple locations, including:
•	PR-403, km 0.5, Aguada.
•	PR-414, km 4.35, Aguada.
•	PR-495, km 1.1, Moca.
•	PR-4419, km 0.4 and 1.15, Moca.
•	PR-411, km 13.6 and 13.9, Rincón. </t>
  </si>
  <si>
    <t>F - Public Utilities</t>
  </si>
  <si>
    <t xml:space="preserve">Repairs to multiple facilities islandwide, including wastewater treatment plants, water treatment plants, buildings, water storage tanks and water pump stations, wastewater pump stations, water pump stations, water storage tanks for potable water, raw water wells, ocean outfalls, water meters, water lines, sewer lines, dams and reservoirs. </t>
  </si>
  <si>
    <t>Repairs in multiple facilities in Malpica Community, including: 
•	Bridge repairs in PR-958, Los Rivera Road Bridge, Sector El Redondel; and 
•	Road repairs in PR-958, Streets #11, #12 and #13.
•	Culvert repairs to Camino Los Toronjo.
•	Culvert repairs to Camino La Rueda.</t>
  </si>
  <si>
    <t>Road repairs in PR-905, km 2.2, Street #3, Sector Tejas Afuera, Barrio Tejas.</t>
  </si>
  <si>
    <t>Road repairs to Street E in Barrio Camaseyes and PR-2, km 122.4, Flamboyán Avenue, Sector Villa Betania.</t>
  </si>
  <si>
    <t>B - Protective Measures</t>
  </si>
  <si>
    <t>Road repairs in multiple locations in Barrio Jagüeyes including Caparra Road and Yagüez Road, and a bridge in Sector Los O’neill.</t>
  </si>
  <si>
    <t>E - Public Buildings</t>
  </si>
  <si>
    <t>Architectural and engineering design costs for repairs to Emergency Management Office in Barrio Barrancas.</t>
  </si>
  <si>
    <t xml:space="preserve">Repair to Pabellón de las Artes y La Juventud. </t>
  </si>
  <si>
    <t>G - Recreational or Other</t>
  </si>
  <si>
    <t>Repairs to Riquelmer Navedo Baseball Park.</t>
  </si>
  <si>
    <t xml:space="preserve">Repairs to recycling building in Barrio Barrancas. </t>
  </si>
  <si>
    <t>Repairs to gymnasium in Barrio Barrancas.</t>
  </si>
  <si>
    <t>Repairs to Building 174 "Casita de la Facultad" in the Cayey Campus.</t>
  </si>
  <si>
    <t>Bridge repairs in PR-476, km 0.5, Quebradillas and PR-431, km 4.8, Lares.</t>
  </si>
  <si>
    <t xml:space="preserve">Road repairs PR-770, Caminos Pepe Agua and Andres de Jesus, Sector Los Muchos, Barrio Palo Hincado. </t>
  </si>
  <si>
    <t xml:space="preserve">Road repairs in PR-720, km 3, Los González Road, Barrio Palo Hincado. </t>
  </si>
  <si>
    <t xml:space="preserve">Repairs to basketball court in Barrio Barrancas. </t>
  </si>
  <si>
    <t>Repairs to community center in Barrio Barrancas.</t>
  </si>
  <si>
    <t>Road repairs in Sector Caracoles, Barrio Sierra Alta.</t>
  </si>
  <si>
    <t>Repairs to multi-storey parking building in Ángel Celestino Morales Street.</t>
  </si>
  <si>
    <t>Repairs to community center in Urbanización Villa Alegre.</t>
  </si>
  <si>
    <t xml:space="preserve">Repairs and contents replacement to Celia T. Mondriguez Elderly Center. </t>
  </si>
  <si>
    <t xml:space="preserve">Repairs to basketball court in Barrio Río. </t>
  </si>
  <si>
    <t xml:space="preserve">Repairs to Roberto Arrigoitia Basketball Court in Urbanización Valle Piedras.  </t>
  </si>
  <si>
    <t xml:space="preserve">Repairs to basketball courts in multiple locations, including: 
•	Urbanización Guanajibo Gardens.
•	Barrio Río Hondo.
•	Urbanización Villa El Sol. 
•	Urbanización Villa Felisa. </t>
  </si>
  <si>
    <t>Architectural and engineering design costs for road repairs in PR-826, Sector Espiral, Barrio Guadiana.</t>
  </si>
  <si>
    <t>Repairs to Ventana al Mar Mirador del Caribe Recreational Beachfront Plaza.</t>
  </si>
  <si>
    <t>Repairs to recreational park and gazebo in Urbanización La Cumbre II, III and IV.</t>
  </si>
  <si>
    <t>Repairs to basketball court, volleyball court and community center in Urbanización Colina de Monte Carlos.</t>
  </si>
  <si>
    <t>Z - State Management</t>
  </si>
  <si>
    <t xml:space="preserve">Road repairs in PR-157, km 3.7, Sector Carlos Otero, Barrio Cacao. </t>
  </si>
  <si>
    <t>TOTAL</t>
  </si>
  <si>
    <t>TOTAL PROJECTS</t>
  </si>
  <si>
    <t>Bridge repairs in PR-777, Camino Nuevo, Barrio Bairoa.</t>
  </si>
  <si>
    <t>Repairs to elderly center in Barrio Barrazas.</t>
  </si>
  <si>
    <t xml:space="preserve">Repairs to low water crossing in Las Flores Street, Las Ochenta Community. </t>
  </si>
  <si>
    <t>Repairs to El Mirador Sidewalk in Barrio Pueblo.</t>
  </si>
  <si>
    <t>Repairs to Abelardo Díaz Alfaro Library and Estudia Conmigo Library.</t>
  </si>
  <si>
    <t>Repairs to Los Vázquez Basketball Court in Barrio Bairoa and road repairs to Los Ayala Road and Los Meléndez Road.</t>
  </si>
  <si>
    <t xml:space="preserve">Repairs and contents replacement to church and annex of the House of Worship located in Sector El Volcan, Bayamón. </t>
  </si>
  <si>
    <t xml:space="preserve">Repairs to temple, kitchen, administrative area, terrace, bible study room and fence of the House of Worship located in Sector Los Llanos, Toa Alta.  </t>
  </si>
  <si>
    <t>Repairs to El Diamantino Community Center in Barrio Martín González.</t>
  </si>
  <si>
    <t xml:space="preserve">Road repairs in multiple sites in Sector Ubeyes, Barrio Río Cañas Arriba. </t>
  </si>
  <si>
    <t>Road repairs to B Street, Urbanización Portal del Valle, Barrio Cintrona.</t>
  </si>
  <si>
    <t xml:space="preserve">Road repairs in multiple sites in PR-572, Mercedita Community. </t>
  </si>
  <si>
    <t xml:space="preserve">Repairs in multiple sites, including:
Road and bridge in PR-155, km 21.1, Sector Bauta Centro, Barrio Bauta Arriba.
Road in PR-593, km 1.3, Sector Doña Ramona Barreto, Barrio Pellejas I.
Road in PR-157, km 23.1, Sector Los Peraza, Barrio Barros. </t>
  </si>
  <si>
    <t>Repairs and contents replacement to the House of Worship located in Urbanización Sierra Linda, Bayamón.</t>
  </si>
  <si>
    <t>Puerto Rico Aqueduct and Sewer Authority</t>
  </si>
  <si>
    <t>Puerto Rico Department of Transportation and Public Works</t>
  </si>
  <si>
    <t xml:space="preserve">Municipality of Utuado </t>
  </si>
  <si>
    <t xml:space="preserve">Municipality of Yauco </t>
  </si>
  <si>
    <t xml:space="preserve">Municipality of Orocovis </t>
  </si>
  <si>
    <t>Puerto Rico Police Department</t>
  </si>
  <si>
    <t xml:space="preserve">Municipality of Aguas Buenas </t>
  </si>
  <si>
    <t xml:space="preserve">Municipality of Carolina </t>
  </si>
  <si>
    <t xml:space="preserve">Municipality of Juana Díaz </t>
  </si>
  <si>
    <t xml:space="preserve">Municipality of Barranquitas </t>
  </si>
  <si>
    <t xml:space="preserve">Municipality of Aguadilla </t>
  </si>
  <si>
    <t>Iglesia Cristiana Discípulos de Cristo en Puerto Rico</t>
  </si>
  <si>
    <t>Municipality of Las Piedras</t>
  </si>
  <si>
    <t>University of Puerto Rico</t>
  </si>
  <si>
    <t xml:space="preserve">Municipality of Yabucoa </t>
  </si>
  <si>
    <t xml:space="preserve">Municipality of San Juan </t>
  </si>
  <si>
    <t xml:space="preserve">Municipality of Comerío </t>
  </si>
  <si>
    <t xml:space="preserve">Municipality of Salinas </t>
  </si>
  <si>
    <t xml:space="preserve">Municipality of Gurabo </t>
  </si>
  <si>
    <t xml:space="preserve">Municipality of Mayagüez </t>
  </si>
  <si>
    <t xml:space="preserve">Municipality of Río Grande </t>
  </si>
  <si>
    <t>Christian House of Prayer</t>
  </si>
  <si>
    <t xml:space="preserve">Municipality of Naranjito </t>
  </si>
  <si>
    <t>Liga Puertorriqueña contra el Cáncer</t>
  </si>
  <si>
    <t>Iglesia Cristiana El Sendero de la Cruz, Inc.</t>
  </si>
  <si>
    <t>Architectural and engineering design costs for repairs to linear walk and touristic viewpoint in Barrio Barrancas.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</si>
</sst>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
  </numFmts>
  <fonts count="11"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Calibri"/>
      <family val="2"/>
    </font>
    <font>
      <sz val="9"/>
      <color rgb="FF333333"/>
      <name val="Arial"/>
    </font>
    <font>
      <sz val="9"/>
      <color theme="1"/>
      <name val="Arial"/>
      <charset val="1"/>
    </font>
    <font>
      <b/>
      <sz val="9"/>
      <color rgb="FF333333"/>
      <name val="Arial"/>
      <family val="2"/>
    </font>
    <font>
      <sz val="11"/>
      <color theme="1"/>
      <name val="Arial"/>
      <family val="2"/>
    </font>
    <font>
      <sz val="9"/>
      <color rgb="FF333333"/>
      <name val="Arial"/>
      <family val="2"/>
    </font>
    <font>
      <sz val="9"/>
      <name val="Arial"/>
      <family val="2"/>
    </font>
    <font>
      <sz val="9"/>
      <color theme="1"/>
      <name val="Arial"/>
      <family val="2"/>
    </font>
  </fonts>
  <fills count="4">
    <fill>
      <patternFill patternType="none"/>
    </fill>
    <fill>
      <patternFill patternType="gray125"/>
    </fill>
    <fill>
      <patternFill patternType="solid">
        <fgColor theme="4"/>
        <bgColor indexed="64"/>
      </patternFill>
    </fill>
    <fill>
      <patternFill patternType="solid">
        <fgColor rgb="FFFFFFFF"/>
        <bgColor indexed="64"/>
      </patternFill>
    </fill>
  </fills>
  <borders count="6">
    <border>
      <left/>
      <right/>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3" xfId="0" applyBorder="1"/>
    <xf numFmtId="0" fontId="0" fillId="0" borderId="3" xfId="0" applyNumberFormat="1" applyBorder="1"/>
    <xf numFmtId="0" fontId="0" fillId="0" borderId="4" xfId="0" applyBorder="1"/>
    <xf numFmtId="164" fontId="0" fillId="0" borderId="4" xfId="0" applyNumberFormat="1" applyBorder="1"/>
    <xf numFmtId="0" fontId="0" fillId="3" borderId="0" xfId="0" applyFill="1"/>
    <xf numFmtId="0" fontId="9" fillId="0" borderId="3" xfId="0" applyFont="1" applyFill="1" applyBorder="1" applyAlignment="1" applyProtection="1">
      <alignment horizontal="left" wrapText="1"/>
      <protection locked="0"/>
    </xf>
    <xf numFmtId="0" fontId="10" fillId="0" borderId="3" xfId="0" applyFont="1" applyFill="1" applyBorder="1" applyAlignment="1">
      <alignment wrapText="1"/>
    </xf>
    <xf numFmtId="0" fontId="9" fillId="0" borderId="3" xfId="0" applyFont="1" applyFill="1" applyBorder="1" applyAlignment="1">
      <alignment wrapText="1"/>
    </xf>
    <xf numFmtId="49" fontId="6" fillId="3" borderId="5" xfId="0" applyNumberFormat="1" applyFont="1" applyFill="1" applyBorder="1" applyAlignment="1">
      <alignment horizontal="left"/>
    </xf>
    <xf numFmtId="44" fontId="7" fillId="3" borderId="5" xfId="1" applyFont="1" applyFill="1" applyBorder="1"/>
    <xf numFmtId="0" fontId="4" fillId="3" borderId="5" xfId="0" applyFont="1" applyFill="1" applyBorder="1" applyAlignment="1">
      <alignment wrapText="1"/>
    </xf>
    <xf numFmtId="0" fontId="5" fillId="3" borderId="5" xfId="0" applyFont="1" applyFill="1" applyBorder="1" applyAlignment="1">
      <alignment wrapText="1"/>
    </xf>
    <xf numFmtId="0" fontId="8" fillId="0" borderId="3" xfId="0" applyFont="1" applyFill="1" applyBorder="1" applyAlignment="1">
      <alignment wrapText="1"/>
    </xf>
    <xf numFmtId="8" fontId="8" fillId="0" borderId="3" xfId="0" applyNumberFormat="1" applyFont="1" applyFill="1" applyBorder="1" applyAlignment="1">
      <alignment wrapText="1"/>
    </xf>
    <xf numFmtId="49" fontId="8" fillId="0" borderId="3" xfId="0" applyNumberFormat="1" applyFont="1" applyFill="1" applyBorder="1" applyAlignment="1">
      <alignment horizontal="left"/>
    </xf>
    <xf numFmtId="0" fontId="8" fillId="0" borderId="3" xfId="0" applyFont="1" applyFill="1" applyBorder="1"/>
  </cellXfs>
  <cellStyles count="2">
    <cellStyle name="Currency" xfId="1" builtinId="4"/>
    <cellStyle name="Normal" xfId="0" builtinId="0"/>
  </cellStyles>
  <dxfs count="10">
    <dxf>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bottom style="thin">
          <color indexed="64"/>
        </bottom>
      </border>
    </dxf>
    <dxf>
      <numFmt numFmtId="164" formatCode="\$#,##0.0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bottom style="thin">
          <color indexed="6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0" indent="0" justifyLastLine="0" shrinkToFit="0" readingOrder="0"/>
      <border diagonalUp="0" diagonalDown="0" outline="0">
        <left style="thick">
          <color indexed="64"/>
        </left>
        <right style="thick">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6F4E68-D5B8-4378-BC70-9C2A4D3BEDBC}" name="Table1" displayName="Table1" ref="A1:D54" totalsRowCount="1" headerRowDxfId="9" totalsRowDxfId="8" totalsRowBorderDxfId="7">
  <autoFilter ref="A1:D53" xr:uid="{C28F6CF8-F7BC-43AA-A374-15BCA4833DFA}"/>
  <sortState xmlns:xlrd2="http://schemas.microsoft.com/office/spreadsheetml/2017/richdata2" ref="A2:D53">
    <sortCondition descending="1" ref="B1:B53"/>
  </sortState>
  <tableColumns count="4">
    <tableColumn id="1" xr3:uid="{0515DAAE-4B57-4625-8136-1D1E00C17F98}" name="Applicant Name" totalsRowLabel="TOTAL" dataDxfId="6" totalsRowDxfId="3"/>
    <tableColumn id="2" xr3:uid="{9B528C96-E01D-461F-80F4-48AFB9EFE546}" name="Federal Share Obligated" totalsRowFunction="sum" dataDxfId="5" totalsRowDxfId="2" dataCellStyle="Currency"/>
    <tableColumn id="3" xr3:uid="{6CF53482-357C-4CF1-8311-777D4197E837}" name="Damage Category Code" dataDxfId="4" totalsRowDxfId="1"/>
    <tableColumn id="4" xr3:uid="{B1581721-5788-40FA-865E-408FC8241463}" name="Description"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EAA-4451-4624-B27D-3DED497F0809}">
  <dimension ref="A1:E55"/>
  <sheetViews>
    <sheetView tabSelected="1" workbookViewId="0">
      <selection activeCell="D54" sqref="D54"/>
    </sheetView>
  </sheetViews>
  <sheetFormatPr defaultRowHeight="14.25" x14ac:dyDescent="0.45"/>
  <cols>
    <col min="1" max="1" width="56" customWidth="1"/>
    <col min="2" max="2" width="24.3984375" customWidth="1"/>
    <col min="3" max="3" width="23.59765625" customWidth="1"/>
    <col min="4" max="4" width="77.3984375" customWidth="1"/>
    <col min="5" max="5" width="50.59765625" customWidth="1"/>
  </cols>
  <sheetData>
    <row r="1" spans="1:4" ht="14.65" thickTop="1" x14ac:dyDescent="0.45">
      <c r="A1" s="1" t="s">
        <v>0</v>
      </c>
      <c r="B1" s="1" t="s">
        <v>1</v>
      </c>
      <c r="C1" s="1" t="s">
        <v>2</v>
      </c>
      <c r="D1" s="2" t="s">
        <v>3</v>
      </c>
    </row>
    <row r="2" spans="1:4" ht="47.25" x14ac:dyDescent="0.45">
      <c r="A2" s="15" t="s">
        <v>57</v>
      </c>
      <c r="B2" s="16">
        <v>3662729056.27</v>
      </c>
      <c r="C2" s="15" t="s">
        <v>8</v>
      </c>
      <c r="D2" s="8" t="s">
        <v>9</v>
      </c>
    </row>
    <row r="3" spans="1:4" x14ac:dyDescent="0.45">
      <c r="A3" s="15" t="s">
        <v>58</v>
      </c>
      <c r="B3" s="16">
        <v>2378949.21</v>
      </c>
      <c r="C3" s="15" t="s">
        <v>4</v>
      </c>
      <c r="D3" s="9" t="s">
        <v>23</v>
      </c>
    </row>
    <row r="4" spans="1:4" x14ac:dyDescent="0.45">
      <c r="A4" s="15" t="s">
        <v>59</v>
      </c>
      <c r="B4" s="16">
        <v>2082982.98</v>
      </c>
      <c r="C4" s="15" t="s">
        <v>4</v>
      </c>
      <c r="D4" s="8" t="s">
        <v>5</v>
      </c>
    </row>
    <row r="5" spans="1:4" ht="70.5" x14ac:dyDescent="0.45">
      <c r="A5" s="15" t="s">
        <v>58</v>
      </c>
      <c r="B5" s="16">
        <v>1987913.81</v>
      </c>
      <c r="C5" s="15" t="s">
        <v>4</v>
      </c>
      <c r="D5" s="8" t="s">
        <v>7</v>
      </c>
    </row>
    <row r="6" spans="1:4" x14ac:dyDescent="0.45">
      <c r="A6" s="17" t="s">
        <v>60</v>
      </c>
      <c r="B6" s="16">
        <v>1691589.85</v>
      </c>
      <c r="C6" s="15" t="s">
        <v>4</v>
      </c>
      <c r="D6" s="9" t="s">
        <v>28</v>
      </c>
    </row>
    <row r="7" spans="1:4" x14ac:dyDescent="0.45">
      <c r="A7" s="15" t="s">
        <v>61</v>
      </c>
      <c r="B7" s="16">
        <v>1161870.56</v>
      </c>
      <c r="C7" s="15" t="s">
        <v>4</v>
      </c>
      <c r="D7" s="8" t="s">
        <v>6</v>
      </c>
    </row>
    <row r="8" spans="1:4" x14ac:dyDescent="0.45">
      <c r="A8" s="15" t="s">
        <v>62</v>
      </c>
      <c r="B8" s="16">
        <v>813814.52</v>
      </c>
      <c r="C8" s="15" t="s">
        <v>13</v>
      </c>
      <c r="D8" s="9"/>
    </row>
    <row r="9" spans="1:4" s="7" customFormat="1" ht="24" x14ac:dyDescent="0.45">
      <c r="A9" s="15" t="s">
        <v>63</v>
      </c>
      <c r="B9" s="16">
        <v>811203.26</v>
      </c>
      <c r="C9" s="15" t="s">
        <v>18</v>
      </c>
      <c r="D9" s="9" t="s">
        <v>48</v>
      </c>
    </row>
    <row r="10" spans="1:4" s="7" customFormat="1" x14ac:dyDescent="0.45">
      <c r="A10" s="15" t="s">
        <v>64</v>
      </c>
      <c r="B10" s="16">
        <v>728132.01</v>
      </c>
      <c r="C10" s="15" t="s">
        <v>15</v>
      </c>
      <c r="D10" s="9" t="s">
        <v>51</v>
      </c>
    </row>
    <row r="11" spans="1:4" s="7" customFormat="1" x14ac:dyDescent="0.45">
      <c r="A11" s="15" t="s">
        <v>65</v>
      </c>
      <c r="B11" s="16">
        <v>683811.83</v>
      </c>
      <c r="C11" s="15" t="s">
        <v>4</v>
      </c>
      <c r="D11" s="10" t="s">
        <v>54</v>
      </c>
    </row>
    <row r="12" spans="1:4" s="7" customFormat="1" x14ac:dyDescent="0.45">
      <c r="A12" s="15" t="s">
        <v>66</v>
      </c>
      <c r="B12" s="16">
        <v>583659.94999999995</v>
      </c>
      <c r="C12" s="15" t="s">
        <v>4</v>
      </c>
      <c r="D12" s="9" t="s">
        <v>25</v>
      </c>
    </row>
    <row r="13" spans="1:4" s="7" customFormat="1" ht="24" x14ac:dyDescent="0.45">
      <c r="A13" s="18" t="s">
        <v>67</v>
      </c>
      <c r="B13" s="16">
        <v>574639.93000000005</v>
      </c>
      <c r="C13" s="15" t="s">
        <v>4</v>
      </c>
      <c r="D13" s="9" t="s">
        <v>12</v>
      </c>
    </row>
    <row r="14" spans="1:4" s="7" customFormat="1" x14ac:dyDescent="0.45">
      <c r="A14" s="17" t="s">
        <v>61</v>
      </c>
      <c r="B14" s="16">
        <v>566461.75</v>
      </c>
      <c r="C14" s="15" t="s">
        <v>4</v>
      </c>
      <c r="D14" s="9" t="s">
        <v>40</v>
      </c>
    </row>
    <row r="15" spans="1:4" s="7" customFormat="1" ht="24" x14ac:dyDescent="0.45">
      <c r="A15" s="15" t="s">
        <v>66</v>
      </c>
      <c r="B15" s="16">
        <v>557382.40000000002</v>
      </c>
      <c r="C15" s="15" t="s">
        <v>4</v>
      </c>
      <c r="D15" s="9" t="s">
        <v>24</v>
      </c>
    </row>
    <row r="16" spans="1:4" s="7" customFormat="1" ht="24" x14ac:dyDescent="0.45">
      <c r="A16" s="15" t="s">
        <v>68</v>
      </c>
      <c r="B16" s="16">
        <v>513868.85</v>
      </c>
      <c r="C16" s="15" t="s">
        <v>15</v>
      </c>
      <c r="D16" s="9" t="s">
        <v>49</v>
      </c>
    </row>
    <row r="17" spans="1:4" s="7" customFormat="1" x14ac:dyDescent="0.45">
      <c r="A17" s="15" t="s">
        <v>69</v>
      </c>
      <c r="B17" s="16">
        <v>507204.95</v>
      </c>
      <c r="C17" s="15" t="s">
        <v>15</v>
      </c>
      <c r="D17" s="9" t="s">
        <v>31</v>
      </c>
    </row>
    <row r="18" spans="1:4" s="7" customFormat="1" x14ac:dyDescent="0.45">
      <c r="A18" s="15" t="s">
        <v>69</v>
      </c>
      <c r="B18" s="16">
        <v>503608.18</v>
      </c>
      <c r="C18" s="15" t="s">
        <v>18</v>
      </c>
      <c r="D18" s="9" t="s">
        <v>32</v>
      </c>
    </row>
    <row r="19" spans="1:4" s="7" customFormat="1" x14ac:dyDescent="0.45">
      <c r="A19" s="15" t="s">
        <v>63</v>
      </c>
      <c r="B19" s="16">
        <v>468366.29</v>
      </c>
      <c r="C19" s="15" t="s">
        <v>4</v>
      </c>
      <c r="D19" s="9" t="s">
        <v>43</v>
      </c>
    </row>
    <row r="20" spans="1:4" s="7" customFormat="1" x14ac:dyDescent="0.45">
      <c r="A20" s="15" t="s">
        <v>66</v>
      </c>
      <c r="B20" s="16">
        <v>402349.69</v>
      </c>
      <c r="C20" s="15" t="s">
        <v>15</v>
      </c>
      <c r="D20" s="9" t="s">
        <v>17</v>
      </c>
    </row>
    <row r="21" spans="1:4" s="7" customFormat="1" x14ac:dyDescent="0.45">
      <c r="A21" s="15" t="s">
        <v>70</v>
      </c>
      <c r="B21" s="16">
        <v>356363.67</v>
      </c>
      <c r="C21" s="15" t="s">
        <v>15</v>
      </c>
      <c r="D21" s="9" t="s">
        <v>22</v>
      </c>
    </row>
    <row r="22" spans="1:4" s="7" customFormat="1" ht="24" x14ac:dyDescent="0.45">
      <c r="A22" s="15" t="s">
        <v>66</v>
      </c>
      <c r="B22" s="16">
        <v>352515.84000000003</v>
      </c>
      <c r="C22" s="15" t="s">
        <v>18</v>
      </c>
      <c r="D22" s="9" t="s">
        <v>82</v>
      </c>
    </row>
    <row r="23" spans="1:4" s="7" customFormat="1" x14ac:dyDescent="0.45">
      <c r="A23" s="15" t="s">
        <v>66</v>
      </c>
      <c r="B23" s="16">
        <v>329759.84999999998</v>
      </c>
      <c r="C23" s="15" t="s">
        <v>18</v>
      </c>
      <c r="D23" s="9" t="s">
        <v>26</v>
      </c>
    </row>
    <row r="24" spans="1:4" s="7" customFormat="1" x14ac:dyDescent="0.45">
      <c r="A24" s="17" t="s">
        <v>71</v>
      </c>
      <c r="B24" s="16">
        <v>235435.59</v>
      </c>
      <c r="C24" s="15" t="s">
        <v>4</v>
      </c>
      <c r="D24" s="9" t="s">
        <v>11</v>
      </c>
    </row>
    <row r="25" spans="1:4" s="7" customFormat="1" ht="24" x14ac:dyDescent="0.45">
      <c r="A25" s="17" t="s">
        <v>72</v>
      </c>
      <c r="B25" s="16">
        <v>176125.7</v>
      </c>
      <c r="C25" s="15" t="s">
        <v>18</v>
      </c>
      <c r="D25" s="9" t="s">
        <v>38</v>
      </c>
    </row>
    <row r="26" spans="1:4" s="7" customFormat="1" x14ac:dyDescent="0.45">
      <c r="A26" s="15" t="s">
        <v>73</v>
      </c>
      <c r="B26" s="16">
        <v>161399.04999999999</v>
      </c>
      <c r="C26" s="15" t="s">
        <v>13</v>
      </c>
      <c r="D26" s="9"/>
    </row>
    <row r="27" spans="1:4" s="7" customFormat="1" x14ac:dyDescent="0.45">
      <c r="A27" s="15" t="s">
        <v>74</v>
      </c>
      <c r="B27" s="16">
        <v>118958.72</v>
      </c>
      <c r="C27" s="15" t="s">
        <v>4</v>
      </c>
      <c r="D27" s="9" t="s">
        <v>45</v>
      </c>
    </row>
    <row r="28" spans="1:4" s="7" customFormat="1" x14ac:dyDescent="0.45">
      <c r="A28" s="15" t="s">
        <v>66</v>
      </c>
      <c r="B28" s="16">
        <v>86359.31</v>
      </c>
      <c r="C28" s="15" t="s">
        <v>15</v>
      </c>
      <c r="D28" s="9" t="s">
        <v>20</v>
      </c>
    </row>
    <row r="29" spans="1:4" s="7" customFormat="1" x14ac:dyDescent="0.45">
      <c r="A29" s="17" t="s">
        <v>72</v>
      </c>
      <c r="B29" s="16">
        <v>79696.37</v>
      </c>
      <c r="C29" s="15" t="s">
        <v>18</v>
      </c>
      <c r="D29" s="9" t="s">
        <v>37</v>
      </c>
    </row>
    <row r="30" spans="1:4" s="7" customFormat="1" x14ac:dyDescent="0.45">
      <c r="A30" s="15" t="s">
        <v>75</v>
      </c>
      <c r="B30" s="16">
        <v>78320.22</v>
      </c>
      <c r="C30" s="15" t="s">
        <v>15</v>
      </c>
      <c r="D30" s="9" t="s">
        <v>30</v>
      </c>
    </row>
    <row r="31" spans="1:4" s="7" customFormat="1" x14ac:dyDescent="0.45">
      <c r="A31" s="18" t="s">
        <v>66</v>
      </c>
      <c r="B31" s="16">
        <v>73219.69</v>
      </c>
      <c r="C31" s="15" t="s">
        <v>15</v>
      </c>
      <c r="D31" s="9" t="s">
        <v>27</v>
      </c>
    </row>
    <row r="32" spans="1:4" s="7" customFormat="1" ht="58.9" x14ac:dyDescent="0.45">
      <c r="A32" s="15" t="s">
        <v>76</v>
      </c>
      <c r="B32" s="16">
        <v>71635.98</v>
      </c>
      <c r="C32" s="15" t="s">
        <v>18</v>
      </c>
      <c r="D32" s="9" t="s">
        <v>34</v>
      </c>
    </row>
    <row r="33" spans="1:4" s="7" customFormat="1" ht="58.9" x14ac:dyDescent="0.45">
      <c r="A33" s="17" t="s">
        <v>77</v>
      </c>
      <c r="B33" s="16">
        <v>66011.91</v>
      </c>
      <c r="C33" s="15" t="s">
        <v>4</v>
      </c>
      <c r="D33" s="8" t="s">
        <v>10</v>
      </c>
    </row>
    <row r="34" spans="1:4" s="7" customFormat="1" ht="47.25" x14ac:dyDescent="0.45">
      <c r="A34" s="17" t="s">
        <v>61</v>
      </c>
      <c r="B34" s="16">
        <v>63404.91</v>
      </c>
      <c r="C34" s="15" t="s">
        <v>4</v>
      </c>
      <c r="D34" s="9" t="s">
        <v>55</v>
      </c>
    </row>
    <row r="35" spans="1:4" s="7" customFormat="1" ht="24" x14ac:dyDescent="0.45">
      <c r="A35" s="15" t="s">
        <v>68</v>
      </c>
      <c r="B35" s="16">
        <v>55580.19</v>
      </c>
      <c r="C35" s="15" t="s">
        <v>15</v>
      </c>
      <c r="D35" s="9" t="s">
        <v>50</v>
      </c>
    </row>
    <row r="36" spans="1:4" s="7" customFormat="1" ht="24" x14ac:dyDescent="0.45">
      <c r="A36" s="15" t="s">
        <v>78</v>
      </c>
      <c r="B36" s="16">
        <v>50980.69</v>
      </c>
      <c r="C36" s="15" t="s">
        <v>15</v>
      </c>
      <c r="D36" s="9" t="s">
        <v>56</v>
      </c>
    </row>
    <row r="37" spans="1:4" s="7" customFormat="1" x14ac:dyDescent="0.45">
      <c r="A37" s="15" t="s">
        <v>75</v>
      </c>
      <c r="B37" s="16">
        <v>45505.62</v>
      </c>
      <c r="C37" s="15" t="s">
        <v>15</v>
      </c>
      <c r="D37" s="9" t="s">
        <v>29</v>
      </c>
    </row>
    <row r="38" spans="1:4" s="7" customFormat="1" x14ac:dyDescent="0.45">
      <c r="A38" s="15" t="s">
        <v>63</v>
      </c>
      <c r="B38" s="16">
        <v>44889.22</v>
      </c>
      <c r="C38" s="15" t="s">
        <v>15</v>
      </c>
      <c r="D38" s="9" t="s">
        <v>46</v>
      </c>
    </row>
    <row r="39" spans="1:4" s="7" customFormat="1" x14ac:dyDescent="0.45">
      <c r="A39" s="15" t="s">
        <v>66</v>
      </c>
      <c r="B39" s="16">
        <v>43260.79</v>
      </c>
      <c r="C39" s="15" t="s">
        <v>15</v>
      </c>
      <c r="D39" s="9" t="s">
        <v>21</v>
      </c>
    </row>
    <row r="40" spans="1:4" s="7" customFormat="1" ht="24" x14ac:dyDescent="0.45">
      <c r="A40" s="15" t="s">
        <v>63</v>
      </c>
      <c r="B40" s="16">
        <v>41069.74</v>
      </c>
      <c r="C40" s="15" t="s">
        <v>4</v>
      </c>
      <c r="D40" s="9" t="s">
        <v>14</v>
      </c>
    </row>
    <row r="41" spans="1:4" s="7" customFormat="1" ht="24" x14ac:dyDescent="0.45">
      <c r="A41" s="15" t="s">
        <v>66</v>
      </c>
      <c r="B41" s="16">
        <v>39171.49</v>
      </c>
      <c r="C41" s="15" t="s">
        <v>15</v>
      </c>
      <c r="D41" s="9" t="s">
        <v>16</v>
      </c>
    </row>
    <row r="42" spans="1:4" s="7" customFormat="1" x14ac:dyDescent="0.45">
      <c r="A42" s="15" t="s">
        <v>66</v>
      </c>
      <c r="B42" s="16">
        <v>34033.81</v>
      </c>
      <c r="C42" s="15" t="s">
        <v>18</v>
      </c>
      <c r="D42" s="9" t="s">
        <v>19</v>
      </c>
    </row>
    <row r="43" spans="1:4" s="7" customFormat="1" x14ac:dyDescent="0.45">
      <c r="A43" s="15" t="s">
        <v>69</v>
      </c>
      <c r="B43" s="16">
        <v>33185.69</v>
      </c>
      <c r="C43" s="15" t="s">
        <v>18</v>
      </c>
      <c r="D43" s="9" t="s">
        <v>33</v>
      </c>
    </row>
    <row r="44" spans="1:4" s="7" customFormat="1" x14ac:dyDescent="0.45">
      <c r="A44" s="15" t="s">
        <v>79</v>
      </c>
      <c r="B44" s="16">
        <v>21150</v>
      </c>
      <c r="C44" s="15" t="s">
        <v>4</v>
      </c>
      <c r="D44" s="9" t="s">
        <v>35</v>
      </c>
    </row>
    <row r="45" spans="1:4" s="7" customFormat="1" x14ac:dyDescent="0.45">
      <c r="A45" s="15" t="s">
        <v>64</v>
      </c>
      <c r="B45" s="16">
        <v>15058.06</v>
      </c>
      <c r="C45" s="15" t="s">
        <v>15</v>
      </c>
      <c r="D45" s="9" t="s">
        <v>44</v>
      </c>
    </row>
    <row r="46" spans="1:4" s="7" customFormat="1" x14ac:dyDescent="0.45">
      <c r="A46" s="15" t="s">
        <v>72</v>
      </c>
      <c r="B46" s="16">
        <v>12687.02</v>
      </c>
      <c r="C46" s="15" t="s">
        <v>15</v>
      </c>
      <c r="D46" s="9" t="s">
        <v>47</v>
      </c>
    </row>
    <row r="47" spans="1:4" s="7" customFormat="1" x14ac:dyDescent="0.45">
      <c r="A47" s="15" t="s">
        <v>74</v>
      </c>
      <c r="B47" s="16">
        <v>10992.77</v>
      </c>
      <c r="C47" s="15" t="s">
        <v>18</v>
      </c>
      <c r="D47" s="9" t="s">
        <v>36</v>
      </c>
    </row>
    <row r="48" spans="1:4" s="7" customFormat="1" x14ac:dyDescent="0.45">
      <c r="A48" s="15" t="s">
        <v>65</v>
      </c>
      <c r="B48" s="16">
        <v>10546.88</v>
      </c>
      <c r="C48" s="15" t="s">
        <v>4</v>
      </c>
      <c r="D48" s="9" t="s">
        <v>52</v>
      </c>
    </row>
    <row r="49" spans="1:5" s="7" customFormat="1" x14ac:dyDescent="0.45">
      <c r="A49" s="15" t="s">
        <v>62</v>
      </c>
      <c r="B49" s="16">
        <v>7965.36</v>
      </c>
      <c r="C49" s="15" t="s">
        <v>13</v>
      </c>
      <c r="D49" s="9"/>
    </row>
    <row r="50" spans="1:5" s="7" customFormat="1" x14ac:dyDescent="0.45">
      <c r="A50" s="15" t="s">
        <v>65</v>
      </c>
      <c r="B50" s="16">
        <v>6702.75</v>
      </c>
      <c r="C50" s="15" t="s">
        <v>4</v>
      </c>
      <c r="D50" s="9" t="s">
        <v>53</v>
      </c>
    </row>
    <row r="51" spans="1:5" s="7" customFormat="1" ht="15" customHeight="1" x14ac:dyDescent="0.45">
      <c r="A51" s="15" t="s">
        <v>80</v>
      </c>
      <c r="B51" s="16">
        <v>6673</v>
      </c>
      <c r="C51" s="15" t="s">
        <v>13</v>
      </c>
      <c r="D51" s="9"/>
    </row>
    <row r="52" spans="1:5" s="7" customFormat="1" x14ac:dyDescent="0.45">
      <c r="A52" s="15" t="s">
        <v>81</v>
      </c>
      <c r="B52" s="16">
        <v>5354.84</v>
      </c>
      <c r="C52" s="15" t="s">
        <v>39</v>
      </c>
      <c r="D52" s="9"/>
    </row>
    <row r="53" spans="1:5" s="7" customFormat="1" x14ac:dyDescent="0.45">
      <c r="A53" s="11"/>
      <c r="B53" s="12"/>
      <c r="C53" s="13"/>
      <c r="D53" s="14"/>
    </row>
    <row r="54" spans="1:5" x14ac:dyDescent="0.45">
      <c r="A54" s="5" t="s">
        <v>41</v>
      </c>
      <c r="B54" s="6">
        <f>SUBTOTAL(109,Table1[Federal Share Obligated])</f>
        <v>3682480881.0199986</v>
      </c>
      <c r="C54" s="5"/>
      <c r="D54" s="5"/>
    </row>
    <row r="55" spans="1:5" x14ac:dyDescent="0.45">
      <c r="A55" s="3" t="s">
        <v>42</v>
      </c>
      <c r="B55" s="4">
        <f>SUBTOTAL(103,Table1[Applicant Name])</f>
        <v>51</v>
      </c>
      <c r="C55" s="3"/>
      <c r="D55" s="3"/>
      <c r="E55" s="3"/>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739481FFE394E808AD2E501B507D5" ma:contentTypeVersion="12" ma:contentTypeDescription="Create a new document." ma:contentTypeScope="" ma:versionID="5defe21da912cac9f0afe06127b7a0b5">
  <xsd:schema xmlns:xsd="http://www.w3.org/2001/XMLSchema" xmlns:xs="http://www.w3.org/2001/XMLSchema" xmlns:p="http://schemas.microsoft.com/office/2006/metadata/properties" xmlns:ns3="c1ef2b0a-150a-4b31-8396-12f824c241cf" xmlns:ns4="5c65e4b7-5120-4c4b-a1f6-632aa0d1db68" targetNamespace="http://schemas.microsoft.com/office/2006/metadata/properties" ma:root="true" ma:fieldsID="c152bf26c8aceb1a2011049d5a7c12b3" ns3:_="" ns4:_="">
    <xsd:import namespace="c1ef2b0a-150a-4b31-8396-12f824c241cf"/>
    <xsd:import namespace="5c65e4b7-5120-4c4b-a1f6-632aa0d1db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f2b0a-150a-4b31-8396-12f824c241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65e4b7-5120-4c4b-a1f6-632aa0d1db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DE69ED-18E9-4371-A5A9-CC9CAF9AF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f2b0a-150a-4b31-8396-12f824c241cf"/>
    <ds:schemaRef ds:uri="5c65e4b7-5120-4c4b-a1f6-632aa0d1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3.xml><?xml version="1.0" encoding="utf-8"?>
<ds:datastoreItem xmlns:ds="http://schemas.openxmlformats.org/officeDocument/2006/customXml" ds:itemID="{C2C6FA39-3268-4EFF-81CE-2DC1B29AFD9A}">
  <ds:schemaRefs>
    <ds:schemaRef ds:uri="http://purl.org/dc/elements/1.1/"/>
    <ds:schemaRef ds:uri="http://purl.org/dc/terms/"/>
    <ds:schemaRef ds:uri="c1ef2b0a-150a-4b31-8396-12f824c241cf"/>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5c65e4b7-5120-4c4b-a1f6-632aa0d1db6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Ramirez, Diego</cp:lastModifiedBy>
  <cp:revision/>
  <dcterms:created xsi:type="dcterms:W3CDTF">2021-01-08T19:21:51Z</dcterms:created>
  <dcterms:modified xsi:type="dcterms:W3CDTF">2021-01-15T18:11:56Z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0x01010045D739481FFE394E808AD2E501B507D5</vt:lpwstr>
  </property>
</Properties>
</file>