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R:\2019\ClientsF-H\FEMA\06 Jan2020 Placement\CatModeling\Working\03 Exhibits\06 For Markets\AIR\"/>
    </mc:Choice>
  </mc:AlternateContent>
  <bookViews>
    <workbookView xWindow="0" yWindow="0" windowWidth="24000" windowHeight="9000"/>
  </bookViews>
  <sheets>
    <sheet name="Analysis Notes" sheetId="5" r:id="rId1"/>
    <sheet name="AIR Control Totals YOY" sheetId="7" r:id="rId2"/>
    <sheet name="AIR Occupancy by State" sheetId="2" r:id="rId3"/>
    <sheet name="AIR Deductible" sheetId="3" r:id="rId4"/>
    <sheet name="Disclaimer" sheetId="4" r:id="rId5"/>
    <sheet name="ESRI_MAPINFO_SHEET" sheetId="6" state="veryHidden" r:id="rId6"/>
  </sheets>
  <definedNames>
    <definedName name="DisclaimerId" localSheetId="4">Disclaimer!$AA$7</definedName>
    <definedName name="DisclaimerReliedOnItems" localSheetId="4">Disclaimer!$AA$9</definedName>
    <definedName name="DisclaimerText" localSheetId="4">Disclaimer!$A$7:$A$16</definedName>
    <definedName name="DisclaimerTextActuary" localSheetId="4">Disclaimer!$A$21:$A$23</definedName>
    <definedName name="DisclaimerTextAir" localSheetId="4">Disclaimer!$A$49:$A$54</definedName>
    <definedName name="DisclaimerTextDataLimits" localSheetId="4">Disclaimer!$A$24:$A$26</definedName>
    <definedName name="DisclaimerTextEqecat" localSheetId="4">Disclaimer!$A$55:$A$58</definedName>
    <definedName name="DisclaimerTextExternalParties" localSheetId="4">Disclaimer!$A$34:$A$35</definedName>
    <definedName name="DisclaimerTextMatters" localSheetId="4">Disclaimer!$A$17:$A$20</definedName>
    <definedName name="DisclaimerTextReins" localSheetId="4">Disclaimer!$A$31:$A$33</definedName>
    <definedName name="DisclaimerTextRms" localSheetId="4">Disclaimer!$A$36:$A$48</definedName>
    <definedName name="DisclaimerTextVariability" localSheetId="4">Disclaimer!$A$27:$A$30</definedName>
    <definedName name="_xlnm.Print_Area" localSheetId="0">'Analysis Notes'!$A$1:$B$11</definedName>
    <definedName name="_xlnm.Print_Area" localSheetId="4">Disclaimer!$A$1:$Q$57</definedName>
    <definedName name="_xlnm.Print_Titles" localSheetId="1">'AIR Control Totals YOY'!$1:$7</definedName>
    <definedName name="_xlnm.Print_Titles" localSheetId="2">'AIR Occupancy by State'!$1:$9</definedName>
  </definedNames>
  <calcPr calcId="162913" calcMode="manual"/>
</workbook>
</file>

<file path=xl/calcChain.xml><?xml version="1.0" encoding="utf-8"?>
<calcChain xmlns="http://schemas.openxmlformats.org/spreadsheetml/2006/main">
  <c r="G45" i="7" l="1"/>
  <c r="F45" i="7"/>
  <c r="E45" i="7"/>
  <c r="H51" i="7"/>
  <c r="G51" i="7"/>
  <c r="F51" i="7"/>
  <c r="H60" i="7"/>
  <c r="G60" i="7"/>
  <c r="F60" i="7"/>
  <c r="G99" i="7"/>
  <c r="F99" i="7"/>
  <c r="E99" i="7"/>
  <c r="G88" i="7"/>
  <c r="F88" i="7"/>
  <c r="E88" i="7"/>
  <c r="G78" i="7"/>
  <c r="F78" i="7"/>
  <c r="E78" i="7"/>
  <c r="G71" i="7"/>
  <c r="F71" i="7"/>
  <c r="E71" i="7"/>
  <c r="J11" i="7" l="1"/>
  <c r="I11" i="7"/>
  <c r="H11" i="7"/>
  <c r="J71" i="7" l="1"/>
  <c r="I71" i="7"/>
  <c r="H71" i="7"/>
  <c r="J68" i="7"/>
  <c r="I68" i="7"/>
  <c r="H68" i="7"/>
  <c r="J67" i="7"/>
  <c r="I67" i="7"/>
  <c r="H67" i="7"/>
  <c r="J66" i="7"/>
  <c r="I66" i="7"/>
  <c r="H66" i="7"/>
  <c r="J65" i="7"/>
  <c r="I65" i="7"/>
  <c r="H65" i="7"/>
  <c r="H96" i="7" l="1"/>
  <c r="I96" i="7"/>
  <c r="J96" i="7"/>
  <c r="H97" i="7"/>
  <c r="I97" i="7"/>
  <c r="J97" i="7"/>
  <c r="H94" i="7"/>
  <c r="I94" i="7"/>
  <c r="J94" i="7"/>
  <c r="H95" i="7"/>
  <c r="I95" i="7"/>
  <c r="J95" i="7"/>
  <c r="H98" i="7"/>
  <c r="I98" i="7"/>
  <c r="J98" i="7"/>
  <c r="H92" i="7"/>
  <c r="I92" i="7"/>
  <c r="J92" i="7"/>
  <c r="H99" i="7"/>
  <c r="I99" i="7"/>
  <c r="J99" i="7"/>
  <c r="I93" i="7"/>
  <c r="J93" i="7"/>
  <c r="H93" i="7"/>
  <c r="H83" i="7"/>
  <c r="I83" i="7"/>
  <c r="J83" i="7"/>
  <c r="H84" i="7"/>
  <c r="I84" i="7"/>
  <c r="J84" i="7"/>
  <c r="H85" i="7"/>
  <c r="I85" i="7"/>
  <c r="J85" i="7"/>
  <c r="H86" i="7"/>
  <c r="I86" i="7"/>
  <c r="J86" i="7"/>
  <c r="H87" i="7"/>
  <c r="I87" i="7"/>
  <c r="J87" i="7"/>
  <c r="H88" i="7"/>
  <c r="I88" i="7"/>
  <c r="J88" i="7"/>
  <c r="I82" i="7"/>
  <c r="J82" i="7"/>
  <c r="H82" i="7"/>
  <c r="H76" i="7"/>
  <c r="I76" i="7"/>
  <c r="J76" i="7"/>
  <c r="H77" i="7"/>
  <c r="I77" i="7"/>
  <c r="J77" i="7"/>
  <c r="H78" i="7"/>
  <c r="I78" i="7"/>
  <c r="J78" i="7"/>
  <c r="I75" i="7"/>
  <c r="J75" i="7"/>
  <c r="H75" i="7"/>
  <c r="I56" i="7"/>
  <c r="J56" i="7"/>
  <c r="K56" i="7"/>
  <c r="I57" i="7"/>
  <c r="J57" i="7"/>
  <c r="K57" i="7"/>
  <c r="I58" i="7"/>
  <c r="J58" i="7"/>
  <c r="K58" i="7"/>
  <c r="I59" i="7"/>
  <c r="J59" i="7"/>
  <c r="K59" i="7"/>
  <c r="I60" i="7"/>
  <c r="J60" i="7"/>
  <c r="K60" i="7"/>
  <c r="J55" i="7"/>
  <c r="K55" i="7"/>
  <c r="I55" i="7"/>
  <c r="I50" i="7"/>
  <c r="J50" i="7"/>
  <c r="K50" i="7"/>
  <c r="J49" i="7"/>
  <c r="K49" i="7"/>
  <c r="I49" i="7"/>
  <c r="J51" i="7"/>
  <c r="K51" i="7"/>
  <c r="I51" i="7"/>
  <c r="H16" i="7"/>
  <c r="I16" i="7"/>
  <c r="J16" i="7"/>
  <c r="H17" i="7"/>
  <c r="I17" i="7"/>
  <c r="J17" i="7"/>
  <c r="H18" i="7"/>
  <c r="I18" i="7"/>
  <c r="J18" i="7"/>
  <c r="H19" i="7"/>
  <c r="I19" i="7"/>
  <c r="J19" i="7"/>
  <c r="H20" i="7"/>
  <c r="I20" i="7"/>
  <c r="J20" i="7"/>
  <c r="H21" i="7"/>
  <c r="I21" i="7"/>
  <c r="J21" i="7"/>
  <c r="H22" i="7"/>
  <c r="I22" i="7"/>
  <c r="J22" i="7"/>
  <c r="H23" i="7"/>
  <c r="I23" i="7"/>
  <c r="J23" i="7"/>
  <c r="H24" i="7"/>
  <c r="I24" i="7"/>
  <c r="J24" i="7"/>
  <c r="H25" i="7"/>
  <c r="I25" i="7"/>
  <c r="J25" i="7"/>
  <c r="H26" i="7"/>
  <c r="I26" i="7"/>
  <c r="J26" i="7"/>
  <c r="H27" i="7"/>
  <c r="I27" i="7"/>
  <c r="J27" i="7"/>
  <c r="H28" i="7"/>
  <c r="I28" i="7"/>
  <c r="J28" i="7"/>
  <c r="H29" i="7"/>
  <c r="I29" i="7"/>
  <c r="J29" i="7"/>
  <c r="H30" i="7"/>
  <c r="I30" i="7"/>
  <c r="J30" i="7"/>
  <c r="H31" i="7"/>
  <c r="I31" i="7"/>
  <c r="J31" i="7"/>
  <c r="H32" i="7"/>
  <c r="I32" i="7"/>
  <c r="J32" i="7"/>
  <c r="H33" i="7"/>
  <c r="I33" i="7"/>
  <c r="J33" i="7"/>
  <c r="H34" i="7"/>
  <c r="I34" i="7"/>
  <c r="J34" i="7"/>
  <c r="H35" i="7"/>
  <c r="I35" i="7"/>
  <c r="J35" i="7"/>
  <c r="H36" i="7"/>
  <c r="I36" i="7"/>
  <c r="J36" i="7"/>
  <c r="H37" i="7"/>
  <c r="I37" i="7"/>
  <c r="J37" i="7"/>
  <c r="H38" i="7"/>
  <c r="I38" i="7"/>
  <c r="J38" i="7"/>
  <c r="H39" i="7"/>
  <c r="I39" i="7"/>
  <c r="J39" i="7"/>
  <c r="H40" i="7"/>
  <c r="I40" i="7"/>
  <c r="J40" i="7"/>
  <c r="H41" i="7"/>
  <c r="I41" i="7"/>
  <c r="J41" i="7"/>
  <c r="H42" i="7"/>
  <c r="I42" i="7"/>
  <c r="J42" i="7"/>
  <c r="H43" i="7"/>
  <c r="I43" i="7"/>
  <c r="J43" i="7"/>
  <c r="H44" i="7"/>
  <c r="I44" i="7"/>
  <c r="J44" i="7"/>
  <c r="H45" i="7"/>
  <c r="I45" i="7"/>
  <c r="J45" i="7"/>
  <c r="I15" i="7"/>
  <c r="J15" i="7"/>
  <c r="H15" i="7"/>
</calcChain>
</file>

<file path=xl/sharedStrings.xml><?xml version="1.0" encoding="utf-8"?>
<sst xmlns="http://schemas.openxmlformats.org/spreadsheetml/2006/main" count="435" uniqueCount="158">
  <si>
    <t>All Lines of Business - AIR Wind States Only (excluding Hawaii)</t>
  </si>
  <si>
    <t>Values represent NFIP exposure after applying ACV and Co-Insurance factors</t>
  </si>
  <si>
    <t>Geocode Summary</t>
  </si>
  <si>
    <t>Locations</t>
  </si>
  <si>
    <t>BuildingValue</t>
  </si>
  <si>
    <t>ContentsValue</t>
  </si>
  <si>
    <t>BuildingLimit</t>
  </si>
  <si>
    <t>ContentsLimit</t>
  </si>
  <si>
    <t>USER</t>
  </si>
  <si>
    <t>AL</t>
  </si>
  <si>
    <t>AR</t>
  </si>
  <si>
    <t>CT</t>
  </si>
  <si>
    <t>DC</t>
  </si>
  <si>
    <t>DE</t>
  </si>
  <si>
    <t>FL</t>
  </si>
  <si>
    <t>GA</t>
  </si>
  <si>
    <t>IL</t>
  </si>
  <si>
    <t>IN</t>
  </si>
  <si>
    <t>KY</t>
  </si>
  <si>
    <t>LA</t>
  </si>
  <si>
    <t>MA</t>
  </si>
  <si>
    <t>MD</t>
  </si>
  <si>
    <t>ME</t>
  </si>
  <si>
    <t>MO</t>
  </si>
  <si>
    <t>MS</t>
  </si>
  <si>
    <t>NC</t>
  </si>
  <si>
    <t>NH</t>
  </si>
  <si>
    <t>NJ</t>
  </si>
  <si>
    <t>NY</t>
  </si>
  <si>
    <t>OH</t>
  </si>
  <si>
    <t>OK</t>
  </si>
  <si>
    <t>PA</t>
  </si>
  <si>
    <t>RI</t>
  </si>
  <si>
    <t>SC</t>
  </si>
  <si>
    <t>TN</t>
  </si>
  <si>
    <t>TX</t>
  </si>
  <si>
    <t>VA</t>
  </si>
  <si>
    <t>VT</t>
  </si>
  <si>
    <t>WV</t>
  </si>
  <si>
    <t>State</t>
  </si>
  <si>
    <t>Total</t>
  </si>
  <si>
    <t>Exposure by Construction</t>
  </si>
  <si>
    <t>Description</t>
  </si>
  <si>
    <t>Unknown</t>
  </si>
  <si>
    <t>Exposure by Occupancy</t>
  </si>
  <si>
    <t>AIROccupancyCode</t>
  </si>
  <si>
    <t>General Residential</t>
  </si>
  <si>
    <t>Permanent Dwelling - Single-Family</t>
  </si>
  <si>
    <t>Permanent Dwelling - Multi-Family</t>
  </si>
  <si>
    <t>Apartments/Condominiums</t>
  </si>
  <si>
    <t>General Commercial</t>
  </si>
  <si>
    <t>Exposure by Number of Stories</t>
  </si>
  <si>
    <t>Stories</t>
  </si>
  <si>
    <t>Exposure by Year Built</t>
  </si>
  <si>
    <t>YearBuilt</t>
  </si>
  <si>
    <t>Post 1980</t>
  </si>
  <si>
    <t>Pre 1980</t>
  </si>
  <si>
    <t>Exposure by FEMA Flood Zone</t>
  </si>
  <si>
    <t>A</t>
  </si>
  <si>
    <t>AE</t>
  </si>
  <si>
    <t>V</t>
  </si>
  <si>
    <t>FEMA Flood Zone</t>
  </si>
  <si>
    <t>Exposure by First Floor Height</t>
  </si>
  <si>
    <t>FirstFloorHeight</t>
  </si>
  <si>
    <t>GC Analytics® Disclaimer(s)</t>
  </si>
  <si>
    <t>Please don't change</t>
  </si>
  <si>
    <t>The data and analysis provided by Guy Carpenter herein or in connection herewith are provided “as is”, without warranty of any kind whether express</t>
  </si>
  <si>
    <t>Ribbon Built English V1.01</t>
  </si>
  <si>
    <t>or implied.  The analysis is based upon data provided by the company or obtained from external sources, the accuracy of which has not been independently</t>
  </si>
  <si>
    <t>verified by Guy Carpenter.  Neither Guy Carpenter, its affiliates nor their officers, directors, agents, modelers, or subcontractors (collectively, “Providers”)</t>
  </si>
  <si>
    <t>[Enter Relied on Items]</t>
  </si>
  <si>
    <t>guarantee or warrant the correctness, completeness, currentness, merchantability, or fitness for a particular purpose of such data and analysis.  The data</t>
  </si>
  <si>
    <t>and analysis is intended to be used solely for the purpose of the company internal evaluation and the company shall not disclose the analysis to any third</t>
  </si>
  <si>
    <t>party, except its reinsurers, auditors, rating agencies and regulators, without Guy Carpenter’s prior written consent.  In the event that the company discloses</t>
  </si>
  <si>
    <t>the data and analysis or any portion thereof, to any permissible third party, the company shall adopt the data and analysis as its own.  In no event will any</t>
  </si>
  <si>
    <t>Provider be liable for loss of profits or any other indirect, special, incidental and/or consequential damage of any kind howsoever incurred or designated, arising</t>
  </si>
  <si>
    <t>from any use of the data and analysis provided herein or in connection herewith.</t>
  </si>
  <si>
    <t>Statements or analysis concerning or incorporating tax, accounting or legal matters should be understood to be general observations or applications based</t>
  </si>
  <si>
    <t>solely on our experience as reinsurance brokers and risk consultants and may not be relied upon as tax, accounting or legal advice, which we are not authorized</t>
  </si>
  <si>
    <t>to provide. All such matters should be reviewed with the client's own qualified advisors in these areas.</t>
  </si>
  <si>
    <t>This presentation (report, letter) is not intended to be a complete actuarial communication.  Upon request, we can prepare one.  We are available to respond</t>
  </si>
  <si>
    <t>to questions regarding our analysis.</t>
  </si>
  <si>
    <t>There are many limitations on actuarial analyses, including uncertainty in the estimates and reliance on data.  We will provide additional information regarding</t>
  </si>
  <si>
    <t>these limitations upon request.</t>
  </si>
  <si>
    <t>As with any actuarial analysis, the results presented herein are subject to significant variability.  While these estimates represent our best professional</t>
  </si>
  <si>
    <t>judgment, it is probable that the actual results will differ from those projected.  The degree of such variability could be substantial and could be in either</t>
  </si>
  <si>
    <t>direction from our estimates.</t>
  </si>
  <si>
    <t xml:space="preserve">The estimated cash flows may vary significantly from amounts actually collected, particularly in the event that a reinsurer is unwilling or unable to perform in </t>
  </si>
  <si>
    <t>accordance with the terms of the reinsurance contract.</t>
  </si>
  <si>
    <t>In performing this analysis, we relied on the company for estimates regarding [Enter Relied on Items].  We did not perform an independent review of these estimates.</t>
  </si>
  <si>
    <t>The results in this report are generated with software models provided by Risk Management Solutions, Inc.</t>
  </si>
  <si>
    <t xml:space="preserve">The technology and data used in providing this information is based on the scientific data, mathematical and empirical models, and encoded experience of earthquake engineers, </t>
  </si>
  <si>
    <t>wind engineers, structural engineers, geologists, seismologists, meteorologists, and geotechnical specialists.  As with any model of complex physical systems, particularly those</t>
  </si>
  <si>
    <t xml:space="preserve">with low frequencies of occurrence and potentially high severity outcomes, the actual losses from catastrophic events may differ from the results of simulation analyses.  </t>
  </si>
  <si>
    <t xml:space="preserve">Furthermore, the accuracy of predictions depends largely on the accuracy and quality of the data input by the user.  This information is being provided under license to </t>
  </si>
  <si>
    <t>Guy Carpenter &amp; Company, LLC from Risk Management Solutions Inc., is considered confidential to Risk Management Solutions, Inc., and may not be shared with any third party</t>
  </si>
  <si>
    <t xml:space="preserve">without the prior written consent of Guy Carpenter &amp; Company, LLC.  Furthermore, this information may only be used for the specific business application specified by </t>
  </si>
  <si>
    <t>Guy Carpenter &amp; Company, LLC and for no other purpose and may not be used under any circumstances to support development of or calibration of a new or existing product or</t>
  </si>
  <si>
    <t xml:space="preserve">service offering that competes with Risk Management Solutions, Inc.  THIS INFORMATION IS PROVIDED “AS IS”, AND RISK MANAGEMENT SOLUTIONS, INC. DISCLAIMS </t>
  </si>
  <si>
    <t xml:space="preserve">ALL WARRANTIES, WHETHER EXPRESS OR IMPLIED, WITH RESPECT TO THE INFORMATION, INCLUDING BUT NOT LIMITED TO, WARRANTIES OF </t>
  </si>
  <si>
    <t xml:space="preserve">MERCHANTABILITY AND FITNESS FOR A PARTICULAR PURPOSE.  IN NO EVENT SHALL RISK MANAGEMENT SOLUTIONS, INC. BE LIABLE FOR INDIRECT, SPECIAL, </t>
  </si>
  <si>
    <t>INCIDENTAL, OR CONSEQUENTIAL DAMAGES OF ANY KIND ARISING FROM ANY USE OF THIS INFORMATION.</t>
  </si>
  <si>
    <t xml:space="preserve">The results in this report are generated with software models provided by AIR Worldwide Corporation.  </t>
  </si>
  <si>
    <t>Developing models to estimate losses resulting from catastrophes or other large-scale events is an inherently subjective and imprecise process, involving judgment about a variety</t>
  </si>
  <si>
    <t xml:space="preserve">of environmental, demographic and regulatory factors.  The assumptions and methodologies used by AIR in creating the models may not constitute the exclusive set of reasonable </t>
  </si>
  <si>
    <t xml:space="preserve">assumptions and methodologies.  The use of alternative assumptions and methodologies could yield materially different results.  Also, the output of the models depends on data </t>
  </si>
  <si>
    <t>and inputs supplied by others, and any gaps, inaccuracies, or changes to the inputs can substantially affect the output.</t>
  </si>
  <si>
    <t>© Copyright by EQECAT, Inc. All rights reserved.</t>
  </si>
  <si>
    <t>This report contains confidential information of EQECAT, Inc. All distributes must keep this report strictly confidential.  EQECAT, Inc. is not liable for any special, indirect</t>
  </si>
  <si>
    <t>or consequential damages including, without limitation, losses or damages arising from or related to any use of or decisions based upon any information contained in this report.</t>
  </si>
  <si>
    <t>Exposure by State by Occupancy Code</t>
  </si>
  <si>
    <t>Deductible Profiles  - Building Deductible</t>
  </si>
  <si>
    <t>Building Deductible</t>
  </si>
  <si>
    <t>Deductible Profiles - Content Deductible</t>
  </si>
  <si>
    <t>ContentValue</t>
  </si>
  <si>
    <t>ContentLimit</t>
  </si>
  <si>
    <t>AOAH</t>
  </si>
  <si>
    <t>AOther</t>
  </si>
  <si>
    <t>Other</t>
  </si>
  <si>
    <t>Observations and Notes:</t>
  </si>
  <si>
    <t>AIR Surge modeling will only apply to 30 states (AL, AR, CT ,DE, DC ,FL, GA, IL, IN, KY, LA ,ME, MD,  MA, MO, MS, NH, NJ, NY, NC, OH, OK, PA, RI, SC, TN, TX, VT, VA, WV)</t>
  </si>
  <si>
    <t>Values represent NFIP exposure after applying ACV and Co-Insurance factors. As a result the values are depreciated relative to the pre-import detailed augmention values.</t>
  </si>
  <si>
    <t>Secondary Risk Characteristics used in AIR Modeling include First Floor Height (Revised Low Floor minus Revised Lowest Adjacent Grade provided by NFIP) and Foundation Type</t>
  </si>
  <si>
    <t>TIV</t>
  </si>
  <si>
    <t>Limits</t>
  </si>
  <si>
    <t>% Change</t>
  </si>
  <si>
    <t>Mobile Homes</t>
  </si>
  <si>
    <t>Geo Match Level Code</t>
  </si>
  <si>
    <t>Exposure by State</t>
  </si>
  <si>
    <t>Construction</t>
  </si>
  <si>
    <t>Values and Limits are in Millions</t>
  </si>
  <si>
    <t>Values and Limits in Millions</t>
  </si>
  <si>
    <t>AreaCode</t>
  </si>
  <si>
    <t>A: Zero</t>
  </si>
  <si>
    <t>B: &gt; 0 to &lt;= 3</t>
  </si>
  <si>
    <t>C: &gt; 3 to &lt;= 7</t>
  </si>
  <si>
    <t>D: &gt; 7 to &lt;= 10</t>
  </si>
  <si>
    <t>E: &gt; 10 to &lt;= 15</t>
  </si>
  <si>
    <t>F: &gt; 15 to &lt;= 20</t>
  </si>
  <si>
    <t>G: Unknown</t>
  </si>
  <si>
    <t>Data as of May 31, 2019</t>
  </si>
  <si>
    <t>NA</t>
  </si>
  <si>
    <t>0</t>
  </si>
  <si>
    <t>500</t>
  </si>
  <si>
    <t>1000</t>
  </si>
  <si>
    <t>1250</t>
  </si>
  <si>
    <t>1500</t>
  </si>
  <si>
    <t>2000</t>
  </si>
  <si>
    <t>3000</t>
  </si>
  <si>
    <t>4000</t>
  </si>
  <si>
    <t>5000</t>
  </si>
  <si>
    <t>10000</t>
  </si>
  <si>
    <t>15000</t>
  </si>
  <si>
    <t>20000</t>
  </si>
  <si>
    <t>25000</t>
  </si>
  <si>
    <t>50000</t>
  </si>
  <si>
    <t>National Flood Insurance Program</t>
  </si>
  <si>
    <t>NFIP 2020 AIR Storm Surge Exposure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</si>
</sst>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0.00,,&quot;&quot;"/>
    <numFmt numFmtId="165" formatCode="_(* #,##0_);_(* \(#,##0\);_(* &quot;-&quot;??_);_(@_)"/>
    <numFmt numFmtId="166" formatCode="#,##0,,"/>
  </numFmts>
  <fonts count="35"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sz val="16"/>
      <color rgb="FF002C77"/>
      <name val="Arial"/>
      <family val="2"/>
    </font>
    <font>
      <sz val="12"/>
      <color rgb="FF002C77"/>
      <name val="Arial"/>
      <family val="2"/>
    </font>
    <font>
      <sz val="11"/>
      <color rgb="FF002C77"/>
      <name val="Arial"/>
      <family val="2"/>
    </font>
    <font>
      <sz val="10"/>
      <name val="Arial"/>
      <family val="2"/>
    </font>
    <font>
      <u/>
      <sz val="10"/>
      <color theme="10"/>
      <name val="MS Sans Serif"/>
      <family val="2"/>
    </font>
    <font>
      <sz val="11"/>
      <color indexed="8"/>
      <name val="Calibri"/>
      <family val="2"/>
    </font>
    <font>
      <u/>
      <sz val="11"/>
      <color theme="10"/>
      <name val="Calibri"/>
      <family val="2"/>
      <scheme val="minor"/>
    </font>
    <font>
      <sz val="9"/>
      <name val="Arial"/>
      <family val="2"/>
    </font>
    <font>
      <sz val="10"/>
      <color indexed="8"/>
      <name val="Arial"/>
      <family val="2"/>
    </font>
    <font>
      <b/>
      <sz val="11"/>
      <color rgb="FFFFFFFF"/>
      <name val="Calibri"/>
      <family val="2"/>
      <scheme val="minor"/>
    </font>
    <font>
      <sz val="11"/>
      <color rgb="FF000000"/>
      <name val="Calibri"/>
      <family val="2"/>
      <scheme val="minor"/>
    </font>
    <font>
      <b/>
      <sz val="11"/>
      <color rgb="FF000000"/>
      <name val="Calibri"/>
      <family val="2"/>
      <scheme val="minor"/>
    </font>
    <font>
      <b/>
      <sz val="11"/>
      <color rgb="FF002C77"/>
      <name val="Arial"/>
      <family val="2"/>
    </font>
    <font>
      <sz val="11"/>
      <color theme="1"/>
      <name val="Arial"/>
      <family val="2"/>
    </font>
    <font>
      <sz val="14"/>
      <color rgb="FF002C77"/>
      <name val="Arial"/>
      <family val="2"/>
    </font>
    <font>
      <b/>
      <sz val="11"/>
      <color theme="1"/>
      <name val="Arial"/>
      <family val="2"/>
    </font>
    <font>
      <sz val="10"/>
      <color theme="1"/>
      <name val="Arial"/>
      <family val="2"/>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00A8C8"/>
        <bgColor indexed="64"/>
      </patternFill>
    </fill>
    <fill>
      <patternFill patternType="solid">
        <fgColor rgb="FFEBEBEB"/>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4">
    <xf numFmtId="0" fontId="0" fillId="0" borderId="0"/>
    <xf numFmtId="0" fontId="17"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6" fillId="12" borderId="0" applyNumberFormat="0" applyBorder="0" applyAlignment="0" applyProtection="0"/>
    <xf numFmtId="0" fontId="16" fillId="16" borderId="0" applyNumberFormat="0" applyBorder="0" applyAlignment="0" applyProtection="0"/>
    <xf numFmtId="0" fontId="16" fillId="20" borderId="0" applyNumberFormat="0" applyBorder="0" applyAlignment="0" applyProtection="0"/>
    <xf numFmtId="0" fontId="16" fillId="24"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0" fontId="16" fillId="9" borderId="0" applyNumberFormat="0" applyBorder="0" applyAlignment="0" applyProtection="0"/>
    <xf numFmtId="0" fontId="16" fillId="13" borderId="0" applyNumberFormat="0" applyBorder="0" applyAlignment="0" applyProtection="0"/>
    <xf numFmtId="0" fontId="16" fillId="17" borderId="0" applyNumberFormat="0" applyBorder="0" applyAlignment="0" applyProtection="0"/>
    <xf numFmtId="0" fontId="16" fillId="21" borderId="0" applyNumberFormat="0" applyBorder="0" applyAlignment="0" applyProtection="0"/>
    <xf numFmtId="0" fontId="16" fillId="25" borderId="0" applyNumberFormat="0" applyBorder="0" applyAlignment="0" applyProtection="0"/>
    <xf numFmtId="0" fontId="16" fillId="29" borderId="0" applyNumberFormat="0" applyBorder="0" applyAlignment="0" applyProtection="0"/>
    <xf numFmtId="0" fontId="6" fillId="3" borderId="0" applyNumberFormat="0" applyBorder="0" applyAlignment="0" applyProtection="0"/>
    <xf numFmtId="0" fontId="10" fillId="6" borderId="4" applyNumberFormat="0" applyAlignment="0" applyProtection="0"/>
    <xf numFmtId="0" fontId="12" fillId="7" borderId="7" applyNumberFormat="0" applyAlignment="0" applyProtection="0"/>
    <xf numFmtId="164" fontId="21" fillId="0" borderId="0" applyFont="0" applyFill="0" applyBorder="0" applyAlignment="0" applyProtection="0"/>
    <xf numFmtId="43" fontId="21" fillId="0" borderId="0" applyFont="0" applyFill="0" applyBorder="0" applyAlignment="0" applyProtection="0"/>
    <xf numFmtId="43" fontId="17" fillId="0" borderId="0" applyFont="0" applyFill="0" applyBorder="0" applyAlignment="0" applyProtection="0"/>
    <xf numFmtId="43" fontId="21" fillId="0" borderId="0" applyFont="0" applyFill="0" applyBorder="0" applyAlignment="0" applyProtection="0"/>
    <xf numFmtId="43" fontId="23" fillId="0" borderId="0" applyFont="0" applyFill="0" applyBorder="0" applyAlignment="0" applyProtection="0"/>
    <xf numFmtId="0" fontId="14" fillId="0" borderId="0" applyNumberFormat="0" applyFill="0" applyBorder="0" applyAlignment="0" applyProtection="0"/>
    <xf numFmtId="0" fontId="5" fillId="2" borderId="0" applyNumberFormat="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22" fillId="0" borderId="0" applyNumberFormat="0" applyFill="0" applyBorder="0" applyAlignment="0" applyProtection="0">
      <alignment vertical="top"/>
      <protection locked="0"/>
    </xf>
    <xf numFmtId="0" fontId="24" fillId="0" borderId="0" applyNumberFormat="0" applyFill="0" applyBorder="0" applyAlignment="0" applyProtection="0"/>
    <xf numFmtId="0" fontId="22" fillId="0" borderId="0" applyNumberFormat="0" applyFill="0" applyBorder="0" applyAlignment="0" applyProtection="0">
      <alignment vertical="top"/>
      <protection locked="0"/>
    </xf>
    <xf numFmtId="0" fontId="8" fillId="5" borderId="4" applyNumberFormat="0" applyAlignment="0" applyProtection="0"/>
    <xf numFmtId="0" fontId="11" fillId="0" borderId="6" applyNumberFormat="0" applyFill="0" applyAlignment="0" applyProtection="0"/>
    <xf numFmtId="0" fontId="7" fillId="4" borderId="0" applyNumberFormat="0" applyBorder="0" applyAlignment="0" applyProtection="0"/>
    <xf numFmtId="0" fontId="17" fillId="0" borderId="0"/>
    <xf numFmtId="0" fontId="21" fillId="0" borderId="0"/>
    <xf numFmtId="0" fontId="17" fillId="0" borderId="0"/>
    <xf numFmtId="0" fontId="21" fillId="0" borderId="0"/>
    <xf numFmtId="0" fontId="25" fillId="0" borderId="0"/>
    <xf numFmtId="0" fontId="17" fillId="0" borderId="0"/>
    <xf numFmtId="0" fontId="1" fillId="0" borderId="0"/>
    <xf numFmtId="0" fontId="17" fillId="0" borderId="0"/>
    <xf numFmtId="0" fontId="1" fillId="0" borderId="0"/>
    <xf numFmtId="0" fontId="1" fillId="0" borderId="0"/>
    <xf numFmtId="0" fontId="17" fillId="0" borderId="0"/>
    <xf numFmtId="0" fontId="17" fillId="0" borderId="0"/>
    <xf numFmtId="0" fontId="17" fillId="0" borderId="0"/>
    <xf numFmtId="0" fontId="1" fillId="0" borderId="0"/>
    <xf numFmtId="0" fontId="1" fillId="0" borderId="0"/>
    <xf numFmtId="0" fontId="21" fillId="0" borderId="0"/>
    <xf numFmtId="0" fontId="26" fillId="0" borderId="0"/>
    <xf numFmtId="0" fontId="1" fillId="8" borderId="8" applyNumberFormat="0" applyFont="0" applyAlignment="0" applyProtection="0"/>
    <xf numFmtId="0" fontId="9" fillId="6" borderId="5" applyNumberFormat="0" applyAlignment="0" applyProtection="0"/>
    <xf numFmtId="9" fontId="17" fillId="0" borderId="0" applyFont="0" applyFill="0" applyBorder="0" applyAlignment="0" applyProtection="0"/>
    <xf numFmtId="9" fontId="21" fillId="0" borderId="0" applyFont="0" applyFill="0" applyBorder="0" applyAlignment="0" applyProtection="0"/>
    <xf numFmtId="9" fontId="1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5" fillId="0" borderId="9" applyNumberFormat="0" applyFill="0" applyAlignment="0" applyProtection="0"/>
    <xf numFmtId="0" fontId="13"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165">
    <xf numFmtId="0" fontId="0" fillId="0" borderId="0" xfId="0"/>
    <xf numFmtId="3" fontId="28" fillId="35" borderId="0" xfId="0" applyNumberFormat="1" applyFont="1" applyFill="1" applyBorder="1"/>
    <xf numFmtId="3" fontId="27" fillId="34" borderId="12" xfId="0" applyNumberFormat="1" applyFont="1" applyFill="1" applyBorder="1" applyAlignment="1">
      <alignment horizontal="center" vertical="center"/>
    </xf>
    <xf numFmtId="3" fontId="27" fillId="34" borderId="11" xfId="0" applyNumberFormat="1" applyFont="1" applyFill="1" applyBorder="1" applyAlignment="1">
      <alignment horizontal="center" vertical="center"/>
    </xf>
    <xf numFmtId="3" fontId="28" fillId="0" borderId="0" xfId="0" applyNumberFormat="1" applyFont="1" applyFill="1" applyBorder="1"/>
    <xf numFmtId="3" fontId="29" fillId="0" borderId="19" xfId="0" applyNumberFormat="1" applyFont="1" applyFill="1" applyBorder="1"/>
    <xf numFmtId="3" fontId="28" fillId="0" borderId="14" xfId="0" applyNumberFormat="1" applyFont="1" applyFill="1" applyBorder="1"/>
    <xf numFmtId="0" fontId="0" fillId="0" borderId="0" xfId="0"/>
    <xf numFmtId="0" fontId="15" fillId="0" borderId="0" xfId="0" applyFont="1"/>
    <xf numFmtId="0" fontId="20" fillId="33" borderId="0" xfId="1" applyFont="1" applyFill="1"/>
    <xf numFmtId="0" fontId="27" fillId="34" borderId="10" xfId="0" applyFont="1" applyFill="1" applyBorder="1" applyAlignment="1">
      <alignment horizontal="center" vertical="center"/>
    </xf>
    <xf numFmtId="0" fontId="29" fillId="0" borderId="19" xfId="0" applyFont="1" applyFill="1" applyBorder="1"/>
    <xf numFmtId="0" fontId="30" fillId="33" borderId="0" xfId="1" applyFont="1" applyFill="1"/>
    <xf numFmtId="0" fontId="28" fillId="0" borderId="13" xfId="0" applyFont="1" applyFill="1" applyBorder="1" applyAlignment="1">
      <alignment horizontal="center"/>
    </xf>
    <xf numFmtId="0" fontId="28" fillId="35" borderId="16" xfId="0" applyFont="1" applyFill="1" applyBorder="1" applyAlignment="1">
      <alignment horizontal="center"/>
    </xf>
    <xf numFmtId="0" fontId="28" fillId="0" borderId="16" xfId="0" applyFont="1" applyFill="1" applyBorder="1" applyAlignment="1">
      <alignment horizontal="center"/>
    </xf>
    <xf numFmtId="0" fontId="29" fillId="0" borderId="18" xfId="0" applyFont="1" applyFill="1" applyBorder="1" applyAlignment="1">
      <alignment horizontal="center"/>
    </xf>
    <xf numFmtId="0" fontId="15" fillId="33" borderId="0" xfId="0" applyFont="1" applyFill="1"/>
    <xf numFmtId="0" fontId="18" fillId="0" borderId="0" xfId="1" applyFont="1" applyFill="1"/>
    <xf numFmtId="0" fontId="19" fillId="33" borderId="0" xfId="1" applyFont="1" applyFill="1"/>
    <xf numFmtId="0" fontId="20" fillId="33" borderId="0" xfId="1" applyFont="1" applyFill="1"/>
    <xf numFmtId="0" fontId="30" fillId="33" borderId="0" xfId="1" applyFont="1" applyFill="1"/>
    <xf numFmtId="0" fontId="15" fillId="33" borderId="0" xfId="0" applyFont="1" applyFill="1"/>
    <xf numFmtId="0" fontId="27" fillId="34" borderId="10" xfId="0" applyFont="1" applyFill="1" applyBorder="1" applyAlignment="1">
      <alignment horizontal="center" vertical="center"/>
    </xf>
    <xf numFmtId="0" fontId="29" fillId="0" borderId="18" xfId="0" applyFont="1" applyFill="1" applyBorder="1" applyAlignment="1">
      <alignment horizontal="center"/>
    </xf>
    <xf numFmtId="0" fontId="15" fillId="33" borderId="0" xfId="0" applyFont="1" applyFill="1"/>
    <xf numFmtId="0" fontId="27" fillId="34" borderId="10" xfId="0" applyFont="1" applyFill="1" applyBorder="1" applyAlignment="1">
      <alignment horizontal="center" vertical="center"/>
    </xf>
    <xf numFmtId="0" fontId="28" fillId="0" borderId="13" xfId="0" applyFont="1" applyFill="1" applyBorder="1" applyAlignment="1">
      <alignment horizontal="center"/>
    </xf>
    <xf numFmtId="0" fontId="28" fillId="35" borderId="16" xfId="0" applyFont="1" applyFill="1" applyBorder="1" applyAlignment="1">
      <alignment horizontal="center"/>
    </xf>
    <xf numFmtId="0" fontId="28" fillId="0" borderId="16" xfId="0" applyFont="1" applyFill="1" applyBorder="1" applyAlignment="1">
      <alignment horizontal="center"/>
    </xf>
    <xf numFmtId="0" fontId="29" fillId="0" borderId="18" xfId="0" applyFont="1" applyFill="1" applyBorder="1" applyAlignment="1">
      <alignment horizontal="center"/>
    </xf>
    <xf numFmtId="0" fontId="31" fillId="0" borderId="0" xfId="0" applyFont="1" applyAlignment="1">
      <alignment vertical="center"/>
    </xf>
    <xf numFmtId="0" fontId="32" fillId="0" borderId="0" xfId="1" applyFont="1" applyFill="1"/>
    <xf numFmtId="0" fontId="33" fillId="0" borderId="0" xfId="0" applyFont="1" applyAlignment="1">
      <alignment horizontal="left" vertical="center"/>
    </xf>
    <xf numFmtId="0" fontId="34" fillId="0" borderId="0" xfId="0" applyFont="1" applyFill="1" applyAlignment="1">
      <alignment horizontal="left" vertical="center" wrapText="1"/>
    </xf>
    <xf numFmtId="0" fontId="34" fillId="0" borderId="0" xfId="0" applyFont="1" applyFill="1" applyAlignment="1">
      <alignment vertical="center" wrapText="1"/>
    </xf>
    <xf numFmtId="0" fontId="28" fillId="35" borderId="0" xfId="0" applyFont="1" applyFill="1" applyBorder="1" applyAlignment="1">
      <alignment horizontal="center"/>
    </xf>
    <xf numFmtId="3" fontId="27" fillId="34" borderId="13" xfId="0" applyNumberFormat="1" applyFont="1" applyFill="1" applyBorder="1" applyAlignment="1">
      <alignment horizontal="center" vertical="center"/>
    </xf>
    <xf numFmtId="3" fontId="27" fillId="34" borderId="14" xfId="0" applyNumberFormat="1" applyFont="1" applyFill="1" applyBorder="1" applyAlignment="1">
      <alignment horizontal="center" vertical="center"/>
    </xf>
    <xf numFmtId="3" fontId="27" fillId="34" borderId="15" xfId="0" applyNumberFormat="1" applyFont="1" applyFill="1" applyBorder="1" applyAlignment="1">
      <alignment horizontal="center" vertical="center"/>
    </xf>
    <xf numFmtId="9" fontId="28" fillId="0" borderId="0" xfId="73" applyFont="1" applyFill="1" applyBorder="1"/>
    <xf numFmtId="9" fontId="28" fillId="35" borderId="0" xfId="73" applyFont="1" applyFill="1" applyBorder="1"/>
    <xf numFmtId="9" fontId="28" fillId="0" borderId="17" xfId="73" applyFont="1" applyFill="1" applyBorder="1"/>
    <xf numFmtId="9" fontId="28" fillId="35" borderId="17" xfId="73" applyFont="1" applyFill="1" applyBorder="1"/>
    <xf numFmtId="165" fontId="28" fillId="0" borderId="16" xfId="72" applyNumberFormat="1" applyFont="1" applyFill="1" applyBorder="1"/>
    <xf numFmtId="165" fontId="28" fillId="35" borderId="16" xfId="72" applyNumberFormat="1" applyFont="1" applyFill="1" applyBorder="1"/>
    <xf numFmtId="0" fontId="29" fillId="0" borderId="10" xfId="0" applyFont="1" applyFill="1" applyBorder="1" applyAlignment="1">
      <alignment horizontal="center"/>
    </xf>
    <xf numFmtId="165" fontId="29" fillId="0" borderId="10" xfId="72" applyNumberFormat="1" applyFont="1" applyFill="1" applyBorder="1"/>
    <xf numFmtId="9" fontId="29" fillId="0" borderId="11" xfId="73" applyFont="1" applyFill="1" applyBorder="1"/>
    <xf numFmtId="9" fontId="29" fillId="0" borderId="12" xfId="73" applyFont="1" applyFill="1" applyBorder="1"/>
    <xf numFmtId="165" fontId="28" fillId="0" borderId="13" xfId="72" applyNumberFormat="1" applyFont="1" applyFill="1" applyBorder="1"/>
    <xf numFmtId="165" fontId="0" fillId="0" borderId="18" xfId="72" applyNumberFormat="1" applyFont="1" applyBorder="1"/>
    <xf numFmtId="3" fontId="27" fillId="34" borderId="10" xfId="0" applyNumberFormat="1" applyFont="1" applyFill="1" applyBorder="1" applyAlignment="1">
      <alignment horizontal="center" vertical="center"/>
    </xf>
    <xf numFmtId="9" fontId="0" fillId="0" borderId="19" xfId="73" applyFont="1" applyBorder="1"/>
    <xf numFmtId="9" fontId="0" fillId="0" borderId="20" xfId="73" applyFont="1" applyBorder="1"/>
    <xf numFmtId="0" fontId="28" fillId="35" borderId="16" xfId="0" applyFont="1" applyFill="1" applyBorder="1" applyAlignment="1">
      <alignment horizontal="center"/>
    </xf>
    <xf numFmtId="0" fontId="28" fillId="0" borderId="16" xfId="0" applyFont="1" applyFill="1" applyBorder="1" applyAlignment="1">
      <alignment horizontal="center"/>
    </xf>
    <xf numFmtId="165" fontId="29" fillId="35" borderId="10" xfId="72" applyNumberFormat="1" applyFont="1" applyFill="1" applyBorder="1"/>
    <xf numFmtId="0" fontId="28" fillId="0" borderId="14" xfId="0" applyFont="1" applyFill="1" applyBorder="1" applyAlignment="1">
      <alignment horizontal="center"/>
    </xf>
    <xf numFmtId="9" fontId="29" fillId="0" borderId="10" xfId="73" applyFont="1" applyFill="1" applyBorder="1"/>
    <xf numFmtId="9" fontId="28" fillId="35" borderId="16" xfId="73" applyFont="1" applyFill="1" applyBorder="1"/>
    <xf numFmtId="9" fontId="28" fillId="0" borderId="13" xfId="73" applyFont="1" applyFill="1" applyBorder="1"/>
    <xf numFmtId="9" fontId="28" fillId="0" borderId="15" xfId="73" applyFont="1" applyFill="1" applyBorder="1"/>
    <xf numFmtId="9" fontId="28" fillId="0" borderId="14" xfId="73" applyFont="1" applyFill="1" applyBorder="1"/>
    <xf numFmtId="3" fontId="28" fillId="0" borderId="13" xfId="0" applyNumberFormat="1" applyFont="1" applyFill="1" applyBorder="1" applyAlignment="1">
      <alignment horizontal="center"/>
    </xf>
    <xf numFmtId="0" fontId="29" fillId="35" borderId="21" xfId="0" applyFont="1" applyFill="1" applyBorder="1" applyAlignment="1">
      <alignment horizontal="center"/>
    </xf>
    <xf numFmtId="9" fontId="29" fillId="35" borderId="12" xfId="73" applyFont="1" applyFill="1" applyBorder="1"/>
    <xf numFmtId="9" fontId="29" fillId="35" borderId="11" xfId="73" applyFont="1" applyFill="1" applyBorder="1"/>
    <xf numFmtId="9" fontId="28" fillId="0" borderId="16" xfId="73" applyFont="1" applyFill="1" applyBorder="1"/>
    <xf numFmtId="0" fontId="0" fillId="0" borderId="0" xfId="0"/>
    <xf numFmtId="3" fontId="27" fillId="34" borderId="21" xfId="0" applyNumberFormat="1" applyFont="1" applyFill="1" applyBorder="1" applyAlignment="1">
      <alignment horizontal="center" vertical="center"/>
    </xf>
    <xf numFmtId="9" fontId="29" fillId="35" borderId="10" xfId="73" applyFont="1" applyFill="1" applyBorder="1"/>
    <xf numFmtId="0" fontId="28" fillId="35" borderId="16" xfId="0" applyFont="1" applyFill="1" applyBorder="1" applyAlignment="1">
      <alignment horizontal="center"/>
    </xf>
    <xf numFmtId="0" fontId="27" fillId="34" borderId="11" xfId="0" applyFont="1" applyFill="1" applyBorder="1" applyAlignment="1">
      <alignment horizontal="center" vertical="center"/>
    </xf>
    <xf numFmtId="0" fontId="0" fillId="0" borderId="0" xfId="0"/>
    <xf numFmtId="0" fontId="28" fillId="0" borderId="14" xfId="0" applyFont="1" applyFill="1" applyBorder="1" applyAlignment="1">
      <alignment horizontal="center" wrapText="1"/>
    </xf>
    <xf numFmtId="0" fontId="28" fillId="35" borderId="0" xfId="0" applyFont="1" applyFill="1" applyBorder="1" applyAlignment="1">
      <alignment horizontal="center" wrapText="1"/>
    </xf>
    <xf numFmtId="0" fontId="28" fillId="0" borderId="0" xfId="0" applyFont="1" applyFill="1" applyBorder="1" applyAlignment="1">
      <alignment horizontal="center" wrapText="1"/>
    </xf>
    <xf numFmtId="0" fontId="0" fillId="0" borderId="0" xfId="0"/>
    <xf numFmtId="0" fontId="15" fillId="0" borderId="0" xfId="0" applyFont="1"/>
    <xf numFmtId="0" fontId="27" fillId="34" borderId="21" xfId="0" applyFont="1" applyFill="1" applyBorder="1" applyAlignment="1">
      <alignment horizontal="center" vertical="center"/>
    </xf>
    <xf numFmtId="0" fontId="28" fillId="0" borderId="10" xfId="0" applyFont="1" applyFill="1" applyBorder="1" applyAlignment="1">
      <alignment horizontal="center"/>
    </xf>
    <xf numFmtId="0" fontId="28" fillId="0" borderId="13" xfId="0" applyFont="1" applyFill="1" applyBorder="1" applyAlignment="1">
      <alignment horizontal="center"/>
    </xf>
    <xf numFmtId="0" fontId="28" fillId="35" borderId="16" xfId="0" applyFont="1" applyFill="1" applyBorder="1" applyAlignment="1">
      <alignment horizontal="center"/>
    </xf>
    <xf numFmtId="0" fontId="28" fillId="0" borderId="16" xfId="0" applyFont="1" applyFill="1" applyBorder="1" applyAlignment="1">
      <alignment horizontal="center"/>
    </xf>
    <xf numFmtId="0" fontId="15" fillId="0" borderId="0" xfId="0" applyFont="1"/>
    <xf numFmtId="0" fontId="27" fillId="34" borderId="22" xfId="0" applyFont="1" applyFill="1" applyBorder="1" applyAlignment="1">
      <alignment horizontal="center" vertical="center"/>
    </xf>
    <xf numFmtId="0" fontId="29" fillId="35" borderId="21" xfId="0" applyFont="1" applyFill="1" applyBorder="1" applyAlignment="1">
      <alignment horizontal="center"/>
    </xf>
    <xf numFmtId="0" fontId="27" fillId="34" borderId="13" xfId="0" applyFont="1" applyFill="1" applyBorder="1" applyAlignment="1">
      <alignment horizontal="center" vertical="center"/>
    </xf>
    <xf numFmtId="0" fontId="28" fillId="35" borderId="23" xfId="0" applyFont="1" applyFill="1" applyBorder="1" applyAlignment="1">
      <alignment horizontal="center" vertical="center"/>
    </xf>
    <xf numFmtId="0" fontId="28" fillId="0" borderId="22" xfId="72" applyNumberFormat="1" applyFont="1" applyFill="1" applyBorder="1" applyAlignment="1">
      <alignment horizontal="center" vertical="center"/>
    </xf>
    <xf numFmtId="165" fontId="27" fillId="34" borderId="22" xfId="72" applyNumberFormat="1" applyFont="1" applyFill="1" applyBorder="1" applyAlignment="1">
      <alignment horizontal="center" vertical="center"/>
    </xf>
    <xf numFmtId="0" fontId="29" fillId="0" borderId="10" xfId="0" applyFont="1" applyFill="1" applyBorder="1" applyAlignment="1">
      <alignment horizontal="center"/>
    </xf>
    <xf numFmtId="0" fontId="29" fillId="35" borderId="10" xfId="0" applyFont="1" applyFill="1" applyBorder="1" applyAlignment="1">
      <alignment horizontal="center"/>
    </xf>
    <xf numFmtId="0" fontId="29" fillId="0" borderId="21" xfId="0" applyFont="1" applyFill="1" applyBorder="1" applyAlignment="1">
      <alignment horizontal="center" vertical="center"/>
    </xf>
    <xf numFmtId="0" fontId="28" fillId="0" borderId="0" xfId="0" applyFont="1" applyFill="1" applyBorder="1" applyAlignment="1">
      <alignment horizontal="center"/>
    </xf>
    <xf numFmtId="166" fontId="28" fillId="0" borderId="14" xfId="0" applyNumberFormat="1" applyFont="1" applyFill="1" applyBorder="1"/>
    <xf numFmtId="166" fontId="28" fillId="0" borderId="15" xfId="0" applyNumberFormat="1" applyFont="1" applyFill="1" applyBorder="1"/>
    <xf numFmtId="166" fontId="28" fillId="35" borderId="0" xfId="0" applyNumberFormat="1" applyFont="1" applyFill="1" applyBorder="1"/>
    <xf numFmtId="166" fontId="28" fillId="35" borderId="17" xfId="0" applyNumberFormat="1" applyFont="1" applyFill="1" applyBorder="1"/>
    <xf numFmtId="166" fontId="28" fillId="0" borderId="0" xfId="0" applyNumberFormat="1" applyFont="1" applyFill="1" applyBorder="1"/>
    <xf numFmtId="166" fontId="28" fillId="0" borderId="17" xfId="0" applyNumberFormat="1" applyFont="1" applyFill="1" applyBorder="1"/>
    <xf numFmtId="166" fontId="29" fillId="0" borderId="19" xfId="0" applyNumberFormat="1" applyFont="1" applyFill="1" applyBorder="1"/>
    <xf numFmtId="166" fontId="29" fillId="0" borderId="20" xfId="0" applyNumberFormat="1" applyFont="1" applyFill="1" applyBorder="1"/>
    <xf numFmtId="166" fontId="28" fillId="0" borderId="14" xfId="72" applyNumberFormat="1" applyFont="1" applyFill="1" applyBorder="1"/>
    <xf numFmtId="166" fontId="28" fillId="0" borderId="15" xfId="72" applyNumberFormat="1" applyFont="1" applyFill="1" applyBorder="1"/>
    <xf numFmtId="166" fontId="28" fillId="35" borderId="0" xfId="72" applyNumberFormat="1" applyFont="1" applyFill="1" applyBorder="1"/>
    <xf numFmtId="166" fontId="28" fillId="35" borderId="17" xfId="72" applyNumberFormat="1" applyFont="1" applyFill="1" applyBorder="1"/>
    <xf numFmtId="166" fontId="28" fillId="0" borderId="0" xfId="72" applyNumberFormat="1" applyFont="1" applyFill="1" applyBorder="1"/>
    <xf numFmtId="166" fontId="28" fillId="0" borderId="17" xfId="72" applyNumberFormat="1" applyFont="1" applyFill="1" applyBorder="1"/>
    <xf numFmtId="166" fontId="0" fillId="0" borderId="19" xfId="72" applyNumberFormat="1" applyFont="1" applyBorder="1"/>
    <xf numFmtId="166" fontId="0" fillId="0" borderId="20" xfId="72" applyNumberFormat="1" applyFont="1" applyBorder="1"/>
    <xf numFmtId="166" fontId="29" fillId="0" borderId="11" xfId="72" applyNumberFormat="1" applyFont="1" applyFill="1" applyBorder="1"/>
    <xf numFmtId="166" fontId="29" fillId="0" borderId="12" xfId="72" applyNumberFormat="1" applyFont="1" applyFill="1" applyBorder="1"/>
    <xf numFmtId="166" fontId="29" fillId="35" borderId="12" xfId="72" applyNumberFormat="1" applyFont="1" applyFill="1" applyBorder="1"/>
    <xf numFmtId="166" fontId="29" fillId="35" borderId="11" xfId="72" applyNumberFormat="1" applyFont="1" applyFill="1" applyBorder="1"/>
    <xf numFmtId="0" fontId="28" fillId="0" borderId="22" xfId="0" applyFont="1" applyFill="1" applyBorder="1" applyAlignment="1">
      <alignment horizontal="center" vertical="center"/>
    </xf>
    <xf numFmtId="0" fontId="28" fillId="0" borderId="23" xfId="0" applyFont="1" applyFill="1" applyBorder="1" applyAlignment="1">
      <alignment horizontal="center" vertical="center"/>
    </xf>
    <xf numFmtId="165" fontId="28" fillId="0" borderId="13" xfId="72" applyNumberFormat="1" applyFont="1" applyFill="1" applyBorder="1" applyAlignment="1">
      <alignment vertical="center"/>
    </xf>
    <xf numFmtId="166" fontId="28" fillId="0" borderId="14" xfId="72" applyNumberFormat="1" applyFont="1" applyFill="1" applyBorder="1" applyAlignment="1">
      <alignment vertical="center"/>
    </xf>
    <xf numFmtId="166" fontId="28" fillId="0" borderId="15" xfId="72" applyNumberFormat="1" applyFont="1" applyFill="1" applyBorder="1" applyAlignment="1">
      <alignment vertical="center"/>
    </xf>
    <xf numFmtId="9" fontId="28" fillId="0" borderId="14" xfId="73" applyFont="1" applyFill="1" applyBorder="1" applyAlignment="1">
      <alignment vertical="center"/>
    </xf>
    <xf numFmtId="9" fontId="28" fillId="0" borderId="15" xfId="73" applyFont="1" applyFill="1" applyBorder="1" applyAlignment="1">
      <alignment vertical="center"/>
    </xf>
    <xf numFmtId="165" fontId="28" fillId="35" borderId="16" xfId="72" applyNumberFormat="1" applyFont="1" applyFill="1" applyBorder="1" applyAlignment="1">
      <alignment vertical="center"/>
    </xf>
    <xf numFmtId="166" fontId="28" fillId="35" borderId="0" xfId="72" applyNumberFormat="1" applyFont="1" applyFill="1" applyBorder="1" applyAlignment="1">
      <alignment vertical="center"/>
    </xf>
    <xf numFmtId="166" fontId="28" fillId="35" borderId="17" xfId="72" applyNumberFormat="1" applyFont="1" applyFill="1" applyBorder="1" applyAlignment="1">
      <alignment vertical="center"/>
    </xf>
    <xf numFmtId="9" fontId="28" fillId="35" borderId="0" xfId="73" applyFont="1" applyFill="1" applyBorder="1" applyAlignment="1">
      <alignment vertical="center"/>
    </xf>
    <xf numFmtId="9" fontId="28" fillId="35" borderId="17" xfId="73" applyFont="1" applyFill="1" applyBorder="1" applyAlignment="1">
      <alignment vertical="center"/>
    </xf>
    <xf numFmtId="165" fontId="28" fillId="0" borderId="16" xfId="72" applyNumberFormat="1" applyFont="1" applyFill="1" applyBorder="1" applyAlignment="1">
      <alignment vertical="center"/>
    </xf>
    <xf numFmtId="166" fontId="28" fillId="0" borderId="0" xfId="72" applyNumberFormat="1" applyFont="1" applyFill="1" applyBorder="1" applyAlignment="1">
      <alignment vertical="center"/>
    </xf>
    <xf numFmtId="166" fontId="28" fillId="0" borderId="17" xfId="72" applyNumberFormat="1" applyFont="1" applyFill="1" applyBorder="1" applyAlignment="1">
      <alignment vertical="center"/>
    </xf>
    <xf numFmtId="9" fontId="28" fillId="0" borderId="0" xfId="73" applyFont="1" applyFill="1" applyBorder="1" applyAlignment="1">
      <alignment vertical="center"/>
    </xf>
    <xf numFmtId="9" fontId="28" fillId="0" borderId="17" xfId="73" applyFont="1" applyFill="1" applyBorder="1" applyAlignment="1">
      <alignment vertical="center"/>
    </xf>
    <xf numFmtId="165" fontId="28" fillId="0" borderId="18" xfId="72" applyNumberFormat="1" applyFont="1" applyFill="1" applyBorder="1"/>
    <xf numFmtId="166" fontId="28" fillId="0" borderId="19" xfId="72" applyNumberFormat="1" applyFont="1" applyFill="1" applyBorder="1"/>
    <xf numFmtId="165" fontId="29" fillId="0" borderId="18" xfId="72" applyNumberFormat="1" applyFont="1" applyFill="1" applyBorder="1"/>
    <xf numFmtId="166" fontId="29" fillId="0" borderId="19" xfId="72" applyNumberFormat="1" applyFont="1" applyFill="1" applyBorder="1"/>
    <xf numFmtId="0" fontId="28" fillId="0" borderId="22" xfId="0" applyFont="1" applyFill="1" applyBorder="1" applyAlignment="1">
      <alignment horizontal="center"/>
    </xf>
    <xf numFmtId="0" fontId="28" fillId="35" borderId="23" xfId="0" applyFont="1" applyFill="1" applyBorder="1" applyAlignment="1">
      <alignment horizontal="center"/>
    </xf>
    <xf numFmtId="0" fontId="28" fillId="0" borderId="23" xfId="0" applyFont="1" applyFill="1" applyBorder="1" applyAlignment="1">
      <alignment horizontal="center"/>
    </xf>
    <xf numFmtId="0" fontId="28" fillId="0" borderId="24" xfId="0" applyFont="1" applyFill="1" applyBorder="1" applyAlignment="1">
      <alignment horizontal="center"/>
    </xf>
    <xf numFmtId="0" fontId="29" fillId="0" borderId="24" xfId="0" applyFont="1" applyFill="1" applyBorder="1" applyAlignment="1">
      <alignment horizontal="center"/>
    </xf>
    <xf numFmtId="166" fontId="28" fillId="0" borderId="20" xfId="72" applyNumberFormat="1" applyFont="1" applyFill="1" applyBorder="1"/>
    <xf numFmtId="166" fontId="29" fillId="0" borderId="20" xfId="72" applyNumberFormat="1" applyFont="1" applyFill="1" applyBorder="1"/>
    <xf numFmtId="0" fontId="27" fillId="34" borderId="10" xfId="0" applyFont="1" applyFill="1" applyBorder="1" applyAlignment="1">
      <alignment horizontal="center" vertical="center"/>
    </xf>
    <xf numFmtId="9" fontId="28" fillId="0" borderId="14" xfId="73" applyFont="1" applyFill="1" applyBorder="1" applyAlignment="1">
      <alignment horizontal="right"/>
    </xf>
    <xf numFmtId="9" fontId="28" fillId="0" borderId="15" xfId="73" applyFont="1" applyFill="1" applyBorder="1" applyAlignment="1">
      <alignment horizontal="right"/>
    </xf>
    <xf numFmtId="9" fontId="28" fillId="35" borderId="0" xfId="73" applyFont="1" applyFill="1" applyBorder="1" applyAlignment="1">
      <alignment horizontal="right"/>
    </xf>
    <xf numFmtId="9" fontId="28" fillId="35" borderId="17" xfId="73" applyFont="1" applyFill="1" applyBorder="1" applyAlignment="1">
      <alignment horizontal="right"/>
    </xf>
    <xf numFmtId="9" fontId="28" fillId="0" borderId="0" xfId="73" applyFont="1" applyFill="1" applyBorder="1" applyAlignment="1">
      <alignment horizontal="right"/>
    </xf>
    <xf numFmtId="9" fontId="28" fillId="0" borderId="17" xfId="73" applyFont="1" applyFill="1" applyBorder="1" applyAlignment="1">
      <alignment horizontal="right"/>
    </xf>
    <xf numFmtId="9" fontId="28" fillId="0" borderId="19" xfId="73" applyFont="1" applyFill="1" applyBorder="1" applyAlignment="1">
      <alignment horizontal="right"/>
    </xf>
    <xf numFmtId="9" fontId="28" fillId="0" borderId="20" xfId="73" applyFont="1" applyFill="1" applyBorder="1" applyAlignment="1">
      <alignment horizontal="right"/>
    </xf>
    <xf numFmtId="9" fontId="29" fillId="0" borderId="18" xfId="73" applyFont="1" applyFill="1" applyBorder="1" applyAlignment="1">
      <alignment horizontal="right"/>
    </xf>
    <xf numFmtId="9" fontId="29" fillId="0" borderId="19" xfId="73" applyFont="1" applyFill="1" applyBorder="1" applyAlignment="1">
      <alignment horizontal="right"/>
    </xf>
    <xf numFmtId="9" fontId="29" fillId="0" borderId="20" xfId="73" applyFont="1" applyFill="1" applyBorder="1" applyAlignment="1">
      <alignment horizontal="right"/>
    </xf>
    <xf numFmtId="4" fontId="28" fillId="0" borderId="13" xfId="0" applyNumberFormat="1" applyFont="1" applyFill="1" applyBorder="1" applyAlignment="1">
      <alignment horizontal="center"/>
    </xf>
    <xf numFmtId="4" fontId="28" fillId="35" borderId="16" xfId="0" applyNumberFormat="1" applyFont="1" applyFill="1" applyBorder="1" applyAlignment="1">
      <alignment horizontal="center"/>
    </xf>
    <xf numFmtId="4" fontId="28" fillId="0" borderId="16" xfId="0" applyNumberFormat="1" applyFont="1" applyFill="1" applyBorder="1" applyAlignment="1">
      <alignment horizontal="center"/>
    </xf>
    <xf numFmtId="0" fontId="27" fillId="34" borderId="13" xfId="0" applyFont="1" applyFill="1" applyBorder="1" applyAlignment="1">
      <alignment horizontal="center" vertical="center"/>
    </xf>
    <xf numFmtId="0" fontId="27" fillId="34" borderId="14" xfId="0" applyFont="1" applyFill="1" applyBorder="1" applyAlignment="1">
      <alignment horizontal="center" vertical="center"/>
    </xf>
    <xf numFmtId="0" fontId="27" fillId="34" borderId="15" xfId="0" applyFont="1" applyFill="1" applyBorder="1" applyAlignment="1">
      <alignment horizontal="center" vertical="center"/>
    </xf>
    <xf numFmtId="0" fontId="27" fillId="34" borderId="10" xfId="0" applyFont="1" applyFill="1" applyBorder="1" applyAlignment="1">
      <alignment horizontal="center" vertical="center"/>
    </xf>
    <xf numFmtId="0" fontId="27" fillId="34" borderId="11" xfId="0" applyFont="1" applyFill="1" applyBorder="1" applyAlignment="1">
      <alignment horizontal="center" vertical="center"/>
    </xf>
    <xf numFmtId="0" fontId="27" fillId="34" borderId="12" xfId="0" applyFont="1" applyFill="1" applyBorder="1" applyAlignment="1">
      <alignment horizontal="center" vertical="center"/>
    </xf>
  </cellXfs>
  <cellStyles count="74">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xfId="72" builtinId="3"/>
    <cellStyle name="Comma 2" xfId="29"/>
    <cellStyle name="Comma 2 2" xfId="30"/>
    <cellStyle name="Comma 2 3" xfId="31"/>
    <cellStyle name="Comma 2 4" xfId="32"/>
    <cellStyle name="Comma 3" xfId="33"/>
    <cellStyle name="Explanatory Text 2" xfId="34"/>
    <cellStyle name="Good 2" xfId="35"/>
    <cellStyle name="Heading 1 2" xfId="36"/>
    <cellStyle name="Heading 2 2" xfId="37"/>
    <cellStyle name="Heading 3 2" xfId="38"/>
    <cellStyle name="Heading 4 2" xfId="39"/>
    <cellStyle name="Hyperlink 2" xfId="40"/>
    <cellStyle name="Hyperlink 3" xfId="41"/>
    <cellStyle name="Hyperlink 4" xfId="42"/>
    <cellStyle name="Input 2" xfId="43"/>
    <cellStyle name="Linked Cell 2" xfId="44"/>
    <cellStyle name="Neutral 2" xfId="45"/>
    <cellStyle name="Normal" xfId="0" builtinId="0"/>
    <cellStyle name="Normal 2" xfId="46"/>
    <cellStyle name="Normal 2 2" xfId="47"/>
    <cellStyle name="Normal 2 2 2" xfId="48"/>
    <cellStyle name="Normal 2 3" xfId="49"/>
    <cellStyle name="Normal 2 4" xfId="50"/>
    <cellStyle name="Normal 2 4 2" xfId="51"/>
    <cellStyle name="Normal 3" xfId="52"/>
    <cellStyle name="Normal 3 2" xfId="53"/>
    <cellStyle name="Normal 4" xfId="54"/>
    <cellStyle name="Normal 4 2" xfId="55"/>
    <cellStyle name="Normal 4 3" xfId="56"/>
    <cellStyle name="Normal 5" xfId="57"/>
    <cellStyle name="Normal 6" xfId="1"/>
    <cellStyle name="Normal 6 2" xfId="58"/>
    <cellStyle name="Normal 6 3" xfId="59"/>
    <cellStyle name="Normal 7" xfId="60"/>
    <cellStyle name="Normal 8" xfId="61"/>
    <cellStyle name="Normale_Foglio1" xfId="62"/>
    <cellStyle name="Note 2" xfId="63"/>
    <cellStyle name="Output 2" xfId="64"/>
    <cellStyle name="Percent" xfId="73" builtinId="5"/>
    <cellStyle name="Percent 2" xfId="65"/>
    <cellStyle name="Percent 3" xfId="66"/>
    <cellStyle name="Percent 4" xfId="67"/>
    <cellStyle name="Percent 5" xfId="68"/>
    <cellStyle name="Percent 6" xfId="69"/>
    <cellStyle name="Total 2" xfId="70"/>
    <cellStyle name="Warning Text 2" xfId="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0</xdr:colOff>
      <xdr:row>5</xdr:row>
      <xdr:rowOff>1143</xdr:rowOff>
    </xdr:to>
    <xdr:pic>
      <xdr:nvPicPr>
        <xdr:cNvPr id="2" name="BannerAbsolute"/>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144000" cy="15727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294147</xdr:colOff>
      <xdr:row>8</xdr:row>
      <xdr:rowOff>126965</xdr:rowOff>
    </xdr:to>
    <xdr:sp macro="" textlink="">
      <xdr:nvSpPr>
        <xdr:cNvPr id="2" name="EsriDoNotEdit"/>
        <xdr:cNvSpPr/>
      </xdr:nvSpPr>
      <xdr:spPr>
        <a:xfrm>
          <a:off x="0" y="0"/>
          <a:ext cx="6390147" cy="1650965"/>
        </a:xfrm>
        <a:prstGeom prst="rect">
          <a:avLst/>
        </a:prstGeom>
        <a:noFill/>
      </xdr:spPr>
      <xdr:txBody>
        <a:bodyPr wrap="none" lIns="91440" tIns="45720" rIns="91440" bIns="45720">
          <a:spAutoFit/>
        </a:bodyPr>
        <a:lstStyle/>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a:rPr>
            <a:t>DO NOT EDIT </a:t>
          </a:r>
        </a:p>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a:rPr>
            <a:t> For Esri use only</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2"/>
  <sheetViews>
    <sheetView showGridLines="0" tabSelected="1" view="pageBreakPreview" zoomScale="60" zoomScaleNormal="100" workbookViewId="0">
      <selection activeCell="I24" sqref="I24"/>
    </sheetView>
  </sheetViews>
  <sheetFormatPr defaultRowHeight="15" x14ac:dyDescent="0.25"/>
  <cols>
    <col min="2" max="2" width="106.5703125" customWidth="1"/>
  </cols>
  <sheetData>
    <row r="1" spans="1:2" ht="20.25" x14ac:dyDescent="0.3">
      <c r="A1" s="18" t="s">
        <v>156</v>
      </c>
      <c r="B1" s="7"/>
    </row>
    <row r="2" spans="1:2" ht="15.6" x14ac:dyDescent="0.3">
      <c r="A2" s="19" t="s">
        <v>157</v>
      </c>
      <c r="B2" s="31"/>
    </row>
    <row r="3" spans="1:2" ht="17.45" x14ac:dyDescent="0.3">
      <c r="A3" s="32"/>
      <c r="B3" s="31"/>
    </row>
    <row r="4" spans="1:2" ht="14.45" x14ac:dyDescent="0.3">
      <c r="A4" s="33" t="s">
        <v>119</v>
      </c>
      <c r="B4" s="33"/>
    </row>
    <row r="5" spans="1:2" x14ac:dyDescent="0.25">
      <c r="A5" s="33"/>
      <c r="B5" s="34" t="s">
        <v>140</v>
      </c>
    </row>
    <row r="6" spans="1:2" ht="3" customHeight="1" x14ac:dyDescent="0.3">
      <c r="A6" s="33"/>
      <c r="B6" s="34"/>
    </row>
    <row r="7" spans="1:2" ht="26.45" x14ac:dyDescent="0.3">
      <c r="A7" s="7"/>
      <c r="B7" s="35" t="s">
        <v>120</v>
      </c>
    </row>
    <row r="8" spans="1:2" ht="8.25" customHeight="1" x14ac:dyDescent="0.3">
      <c r="A8" s="7"/>
      <c r="B8" s="34"/>
    </row>
    <row r="9" spans="1:2" ht="26.45" x14ac:dyDescent="0.3">
      <c r="A9" s="7"/>
      <c r="B9" s="34" t="s">
        <v>121</v>
      </c>
    </row>
    <row r="10" spans="1:2" ht="7.5" customHeight="1" x14ac:dyDescent="0.3">
      <c r="A10" s="7"/>
      <c r="B10" s="34"/>
    </row>
    <row r="11" spans="1:2" ht="26.45" x14ac:dyDescent="0.3">
      <c r="A11" s="7"/>
      <c r="B11" s="34" t="s">
        <v>122</v>
      </c>
    </row>
    <row r="12" spans="1:2" ht="14.45" x14ac:dyDescent="0.3">
      <c r="A12" s="7"/>
      <c r="B12" s="7"/>
    </row>
  </sheetData>
  <pageMargins left="0.7" right="0.7" top="0.75" bottom="0.75" header="0.3" footer="0.3"/>
  <pageSetup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9"/>
  <sheetViews>
    <sheetView showGridLines="0" tabSelected="1" view="pageBreakPreview" topLeftCell="A70" zoomScaleNormal="100" zoomScaleSheetLayoutView="100" workbookViewId="0">
      <selection activeCell="I24" sqref="I24"/>
    </sheetView>
  </sheetViews>
  <sheetFormatPr defaultRowHeight="15" x14ac:dyDescent="0.25"/>
  <cols>
    <col min="1" max="1" width="29.85546875" customWidth="1"/>
    <col min="2" max="2" width="14.7109375" customWidth="1"/>
    <col min="3" max="3" width="10.5703125" bestFit="1" customWidth="1"/>
    <col min="4" max="4" width="9.140625" bestFit="1" customWidth="1"/>
    <col min="5" max="6" width="10.5703125" bestFit="1" customWidth="1"/>
    <col min="7" max="7" width="9.140625" bestFit="1" customWidth="1"/>
    <col min="8" max="9" width="9.28515625" bestFit="1" customWidth="1"/>
    <col min="10" max="10" width="8.5703125" bestFit="1" customWidth="1"/>
    <col min="11" max="11" width="6.28515625" bestFit="1" customWidth="1"/>
    <col min="12" max="12" width="20.7109375" bestFit="1" customWidth="1"/>
    <col min="13" max="13" width="20.5703125" bestFit="1" customWidth="1"/>
    <col min="14" max="14" width="20.7109375" bestFit="1" customWidth="1"/>
    <col min="15" max="15" width="20.5703125" bestFit="1" customWidth="1"/>
    <col min="16" max="16" width="10" customWidth="1"/>
  </cols>
  <sheetData>
    <row r="1" spans="1:17" ht="20.45" x14ac:dyDescent="0.35">
      <c r="A1" s="18" t="s">
        <v>156</v>
      </c>
      <c r="B1" s="7"/>
      <c r="C1" s="7"/>
      <c r="D1" s="7"/>
      <c r="E1" s="7"/>
    </row>
    <row r="2" spans="1:17" ht="15.6" x14ac:dyDescent="0.3">
      <c r="A2" s="19" t="s">
        <v>157</v>
      </c>
      <c r="B2" s="7"/>
      <c r="C2" s="7"/>
      <c r="D2" s="7"/>
      <c r="E2" s="7"/>
    </row>
    <row r="3" spans="1:17" ht="14.45" x14ac:dyDescent="0.3">
      <c r="A3" s="20" t="s">
        <v>140</v>
      </c>
      <c r="B3" s="7"/>
      <c r="C3" s="7"/>
      <c r="D3" s="7"/>
      <c r="E3" s="7"/>
    </row>
    <row r="4" spans="1:17" ht="14.45" x14ac:dyDescent="0.3">
      <c r="A4" s="21" t="s">
        <v>0</v>
      </c>
      <c r="B4" s="7"/>
      <c r="C4" s="7"/>
      <c r="D4" s="7"/>
      <c r="E4" s="7"/>
    </row>
    <row r="5" spans="1:17" ht="14.45" x14ac:dyDescent="0.3">
      <c r="A5" s="20" t="s">
        <v>1</v>
      </c>
      <c r="B5" s="7"/>
      <c r="C5" s="7"/>
      <c r="D5" s="7"/>
      <c r="E5" s="7"/>
    </row>
    <row r="6" spans="1:17" ht="14.45" x14ac:dyDescent="0.3">
      <c r="A6" s="20" t="s">
        <v>131</v>
      </c>
    </row>
    <row r="9" spans="1:17" ht="14.45" customHeight="1" x14ac:dyDescent="0.25">
      <c r="A9" s="79" t="s">
        <v>2</v>
      </c>
      <c r="B9" s="162">
        <v>2019</v>
      </c>
      <c r="C9" s="163"/>
      <c r="D9" s="164"/>
      <c r="E9" s="162">
        <v>2018</v>
      </c>
      <c r="F9" s="163"/>
      <c r="G9" s="164"/>
      <c r="H9" s="163" t="s">
        <v>125</v>
      </c>
      <c r="I9" s="163"/>
      <c r="J9" s="164"/>
    </row>
    <row r="10" spans="1:17" ht="14.45" customHeight="1" x14ac:dyDescent="0.25">
      <c r="A10" s="80" t="s">
        <v>127</v>
      </c>
      <c r="B10" s="52" t="s">
        <v>3</v>
      </c>
      <c r="C10" s="3" t="s">
        <v>123</v>
      </c>
      <c r="D10" s="2" t="s">
        <v>124</v>
      </c>
      <c r="E10" s="52" t="s">
        <v>3</v>
      </c>
      <c r="F10" s="3" t="s">
        <v>123</v>
      </c>
      <c r="G10" s="2" t="s">
        <v>124</v>
      </c>
      <c r="H10" s="3" t="s">
        <v>3</v>
      </c>
      <c r="I10" s="3" t="s">
        <v>123</v>
      </c>
      <c r="J10" s="2" t="s">
        <v>124</v>
      </c>
      <c r="L10" s="78"/>
      <c r="M10" s="78"/>
      <c r="N10" s="78"/>
      <c r="O10" s="78"/>
      <c r="P10" s="78"/>
      <c r="Q10" s="78"/>
    </row>
    <row r="11" spans="1:17" ht="14.45" customHeight="1" x14ac:dyDescent="0.25">
      <c r="A11" s="81" t="s">
        <v>8</v>
      </c>
      <c r="B11" s="51">
        <v>3641513</v>
      </c>
      <c r="C11" s="110">
        <v>1502302787036</v>
      </c>
      <c r="D11" s="111">
        <v>1168726906400</v>
      </c>
      <c r="E11" s="51">
        <v>3623138</v>
      </c>
      <c r="F11" s="110">
        <v>1460874900140</v>
      </c>
      <c r="G11" s="111">
        <v>1146034270000</v>
      </c>
      <c r="H11" s="53">
        <f>B11/E11-1</f>
        <v>5.0715705556896307E-3</v>
      </c>
      <c r="I11" s="53">
        <f>C11/F11-1</f>
        <v>2.8358271397523449E-2</v>
      </c>
      <c r="J11" s="54">
        <f>D11/G11-1</f>
        <v>1.980101031359216E-2</v>
      </c>
      <c r="L11" s="78"/>
      <c r="M11" s="78"/>
      <c r="N11" s="78"/>
      <c r="O11" s="78"/>
      <c r="P11" s="78"/>
      <c r="Q11" s="78"/>
    </row>
    <row r="12" spans="1:17" ht="14.45" customHeight="1" x14ac:dyDescent="0.25">
      <c r="A12" s="74"/>
      <c r="B12" s="78"/>
      <c r="C12" s="78"/>
      <c r="D12" s="78"/>
      <c r="E12" s="78"/>
      <c r="F12" s="78"/>
      <c r="G12" s="78"/>
    </row>
    <row r="13" spans="1:17" ht="14.45" customHeight="1" x14ac:dyDescent="0.25">
      <c r="A13" s="79" t="s">
        <v>128</v>
      </c>
      <c r="B13" s="162">
        <v>2019</v>
      </c>
      <c r="C13" s="163"/>
      <c r="D13" s="164"/>
      <c r="E13" s="162">
        <v>2018</v>
      </c>
      <c r="F13" s="163"/>
      <c r="G13" s="164"/>
      <c r="H13" s="163" t="s">
        <v>125</v>
      </c>
      <c r="I13" s="163"/>
      <c r="J13" s="164"/>
    </row>
    <row r="14" spans="1:17" ht="14.45" customHeight="1" x14ac:dyDescent="0.25">
      <c r="A14" s="70" t="s">
        <v>39</v>
      </c>
      <c r="B14" s="52" t="s">
        <v>3</v>
      </c>
      <c r="C14" s="3" t="s">
        <v>123</v>
      </c>
      <c r="D14" s="2" t="s">
        <v>124</v>
      </c>
      <c r="E14" s="52" t="s">
        <v>3</v>
      </c>
      <c r="F14" s="3" t="s">
        <v>123</v>
      </c>
      <c r="G14" s="2" t="s">
        <v>124</v>
      </c>
      <c r="H14" s="3" t="s">
        <v>3</v>
      </c>
      <c r="I14" s="3" t="s">
        <v>123</v>
      </c>
      <c r="J14" s="2" t="s">
        <v>124</v>
      </c>
      <c r="L14" s="78"/>
      <c r="M14" s="78"/>
      <c r="N14" s="78"/>
      <c r="O14" s="78"/>
      <c r="P14" s="78"/>
      <c r="Q14" s="78"/>
    </row>
    <row r="15" spans="1:17" ht="14.45" customHeight="1" x14ac:dyDescent="0.25">
      <c r="A15" s="56" t="s">
        <v>9</v>
      </c>
      <c r="B15" s="44">
        <v>38658</v>
      </c>
      <c r="C15" s="108">
        <v>16138387081</v>
      </c>
      <c r="D15" s="109">
        <v>12992043800</v>
      </c>
      <c r="E15" s="44">
        <v>39378</v>
      </c>
      <c r="F15" s="108">
        <v>16006270400</v>
      </c>
      <c r="G15" s="109">
        <v>12897554300</v>
      </c>
      <c r="H15" s="40">
        <f>B15/E15-1</f>
        <v>-1.8284321194575681E-2</v>
      </c>
      <c r="I15" s="40">
        <f t="shared" ref="I15:J15" si="0">C15/F15-1</f>
        <v>8.2540577972491924E-3</v>
      </c>
      <c r="J15" s="42">
        <f t="shared" si="0"/>
        <v>7.3261564016056102E-3</v>
      </c>
      <c r="L15" s="78"/>
      <c r="M15" s="78"/>
      <c r="N15" s="78"/>
      <c r="O15" s="78"/>
      <c r="P15" s="78"/>
      <c r="Q15" s="78"/>
    </row>
    <row r="16" spans="1:17" ht="14.45" customHeight="1" x14ac:dyDescent="0.25">
      <c r="A16" s="55" t="s">
        <v>10</v>
      </c>
      <c r="B16" s="45">
        <v>14842</v>
      </c>
      <c r="C16" s="106">
        <v>4272675117</v>
      </c>
      <c r="D16" s="107">
        <v>2886919700</v>
      </c>
      <c r="E16" s="45">
        <v>16114</v>
      </c>
      <c r="F16" s="106">
        <v>4643114889</v>
      </c>
      <c r="G16" s="107">
        <v>3020475100</v>
      </c>
      <c r="H16" s="41">
        <f t="shared" ref="H16:H45" si="1">B16/E16-1</f>
        <v>-7.893756981506761E-2</v>
      </c>
      <c r="I16" s="41">
        <f t="shared" ref="I16:I45" si="2">C16/F16-1</f>
        <v>-7.9782598720012032E-2</v>
      </c>
      <c r="J16" s="43">
        <f t="shared" ref="J16:J45" si="3">D16/G16-1</f>
        <v>-4.421668630872011E-2</v>
      </c>
      <c r="L16" s="78"/>
      <c r="M16" s="78"/>
      <c r="N16" s="78"/>
      <c r="O16" s="78"/>
      <c r="P16" s="78"/>
      <c r="Q16" s="78"/>
    </row>
    <row r="17" spans="1:17" ht="14.45" customHeight="1" x14ac:dyDescent="0.25">
      <c r="A17" s="56" t="s">
        <v>11</v>
      </c>
      <c r="B17" s="44">
        <v>28670</v>
      </c>
      <c r="C17" s="108">
        <v>16266878916</v>
      </c>
      <c r="D17" s="109">
        <v>9373927000</v>
      </c>
      <c r="E17" s="44">
        <v>29944</v>
      </c>
      <c r="F17" s="108">
        <v>16353940729</v>
      </c>
      <c r="G17" s="109">
        <v>9700521100</v>
      </c>
      <c r="H17" s="40">
        <f t="shared" si="1"/>
        <v>-4.2546086027250851E-2</v>
      </c>
      <c r="I17" s="40">
        <f t="shared" si="2"/>
        <v>-5.3235984184298868E-3</v>
      </c>
      <c r="J17" s="42">
        <f t="shared" si="3"/>
        <v>-3.3667686161725885E-2</v>
      </c>
      <c r="L17" s="78"/>
      <c r="M17" s="78"/>
      <c r="N17" s="78"/>
      <c r="O17" s="78"/>
      <c r="P17" s="78"/>
      <c r="Q17" s="78"/>
    </row>
    <row r="18" spans="1:17" ht="14.45" customHeight="1" x14ac:dyDescent="0.25">
      <c r="A18" s="55" t="s">
        <v>12</v>
      </c>
      <c r="B18" s="45">
        <v>1702</v>
      </c>
      <c r="C18" s="106">
        <v>1600712462</v>
      </c>
      <c r="D18" s="107">
        <v>515618900</v>
      </c>
      <c r="E18" s="45">
        <v>1626</v>
      </c>
      <c r="F18" s="106">
        <v>1676289681</v>
      </c>
      <c r="G18" s="107">
        <v>495200300</v>
      </c>
      <c r="H18" s="41">
        <f t="shared" si="1"/>
        <v>4.674046740467408E-2</v>
      </c>
      <c r="I18" s="41">
        <f t="shared" si="2"/>
        <v>-4.5086013388159762E-2</v>
      </c>
      <c r="J18" s="43">
        <f t="shared" si="3"/>
        <v>4.1233012177092743E-2</v>
      </c>
      <c r="L18" s="78"/>
      <c r="M18" s="78"/>
      <c r="N18" s="78"/>
      <c r="O18" s="78"/>
      <c r="P18" s="78"/>
      <c r="Q18" s="78"/>
    </row>
    <row r="19" spans="1:17" ht="14.45" customHeight="1" x14ac:dyDescent="0.25">
      <c r="A19" s="56" t="s">
        <v>13</v>
      </c>
      <c r="B19" s="44">
        <v>19786</v>
      </c>
      <c r="C19" s="108">
        <v>8396339954</v>
      </c>
      <c r="D19" s="109">
        <v>6879207700</v>
      </c>
      <c r="E19" s="44">
        <v>19502</v>
      </c>
      <c r="F19" s="108">
        <v>8080307131</v>
      </c>
      <c r="G19" s="109">
        <v>6695658200</v>
      </c>
      <c r="H19" s="40">
        <f t="shared" si="1"/>
        <v>1.4562608963183177E-2</v>
      </c>
      <c r="I19" s="40">
        <f t="shared" si="2"/>
        <v>3.911148646659024E-2</v>
      </c>
      <c r="J19" s="42">
        <f t="shared" si="3"/>
        <v>2.7413212341095949E-2</v>
      </c>
      <c r="L19" s="78"/>
      <c r="M19" s="78"/>
      <c r="N19" s="78"/>
      <c r="O19" s="78"/>
      <c r="P19" s="78"/>
      <c r="Q19" s="78"/>
    </row>
    <row r="20" spans="1:17" ht="14.45" customHeight="1" x14ac:dyDescent="0.25">
      <c r="A20" s="55" t="s">
        <v>14</v>
      </c>
      <c r="B20" s="45">
        <v>1153340</v>
      </c>
      <c r="C20" s="106">
        <v>532143539551</v>
      </c>
      <c r="D20" s="107">
        <v>438336647500</v>
      </c>
      <c r="E20" s="45">
        <v>1163827</v>
      </c>
      <c r="F20" s="106">
        <v>526962381679</v>
      </c>
      <c r="G20" s="107">
        <v>436458096300</v>
      </c>
      <c r="H20" s="41">
        <f t="shared" si="1"/>
        <v>-9.0107894042671388E-3</v>
      </c>
      <c r="I20" s="41">
        <f t="shared" si="2"/>
        <v>9.8321209485425776E-3</v>
      </c>
      <c r="J20" s="43">
        <f t="shared" si="3"/>
        <v>4.3040814591941423E-3</v>
      </c>
      <c r="L20" s="78"/>
      <c r="M20" s="78"/>
      <c r="N20" s="78"/>
      <c r="O20" s="78"/>
      <c r="P20" s="78"/>
      <c r="Q20" s="78"/>
    </row>
    <row r="21" spans="1:17" ht="14.45" customHeight="1" x14ac:dyDescent="0.25">
      <c r="A21" s="56" t="s">
        <v>15</v>
      </c>
      <c r="B21" s="44">
        <v>79685</v>
      </c>
      <c r="C21" s="108">
        <v>29551252498</v>
      </c>
      <c r="D21" s="109">
        <v>23327661600</v>
      </c>
      <c r="E21" s="44">
        <v>82516</v>
      </c>
      <c r="F21" s="108">
        <v>29140833774</v>
      </c>
      <c r="G21" s="109">
        <v>23455342500</v>
      </c>
      <c r="H21" s="40">
        <f t="shared" si="1"/>
        <v>-3.4308497745891731E-2</v>
      </c>
      <c r="I21" s="40">
        <f t="shared" si="2"/>
        <v>1.4083973272109418E-2</v>
      </c>
      <c r="J21" s="42">
        <f t="shared" si="3"/>
        <v>-5.4435743157449368E-3</v>
      </c>
      <c r="L21" s="78"/>
      <c r="M21" s="78"/>
      <c r="N21" s="78"/>
      <c r="O21" s="78"/>
      <c r="P21" s="78"/>
      <c r="Q21" s="78"/>
    </row>
    <row r="22" spans="1:17" ht="14.45" customHeight="1" x14ac:dyDescent="0.25">
      <c r="A22" s="55" t="s">
        <v>16</v>
      </c>
      <c r="B22" s="45">
        <v>33410</v>
      </c>
      <c r="C22" s="106">
        <v>15728217914</v>
      </c>
      <c r="D22" s="107">
        <v>7917641700</v>
      </c>
      <c r="E22" s="45">
        <v>34243</v>
      </c>
      <c r="F22" s="106">
        <v>15651275415</v>
      </c>
      <c r="G22" s="107">
        <v>7960694900</v>
      </c>
      <c r="H22" s="41">
        <f t="shared" si="1"/>
        <v>-2.4326139648979339E-2</v>
      </c>
      <c r="I22" s="41">
        <f t="shared" si="2"/>
        <v>4.9160529707539258E-3</v>
      </c>
      <c r="J22" s="43">
        <f t="shared" si="3"/>
        <v>-5.408221335049479E-3</v>
      </c>
      <c r="L22" s="78"/>
      <c r="M22" s="78"/>
      <c r="N22" s="78"/>
      <c r="O22" s="78"/>
      <c r="P22" s="78"/>
      <c r="Q22" s="78"/>
    </row>
    <row r="23" spans="1:17" ht="14.45" customHeight="1" x14ac:dyDescent="0.25">
      <c r="A23" s="56" t="s">
        <v>17</v>
      </c>
      <c r="B23" s="44">
        <v>20847</v>
      </c>
      <c r="C23" s="108">
        <v>7895479393</v>
      </c>
      <c r="D23" s="109">
        <v>4317153000</v>
      </c>
      <c r="E23" s="44">
        <v>22031</v>
      </c>
      <c r="F23" s="108">
        <v>7973363683</v>
      </c>
      <c r="G23" s="109">
        <v>4497608100</v>
      </c>
      <c r="H23" s="40">
        <f t="shared" si="1"/>
        <v>-5.3742453815078806E-2</v>
      </c>
      <c r="I23" s="40">
        <f t="shared" si="2"/>
        <v>-9.7680593908010538E-3</v>
      </c>
      <c r="J23" s="42">
        <f t="shared" si="3"/>
        <v>-4.0122459758110129E-2</v>
      </c>
      <c r="L23" s="78"/>
      <c r="M23" s="78"/>
      <c r="N23" s="78"/>
      <c r="O23" s="78"/>
      <c r="P23" s="78"/>
      <c r="Q23" s="78"/>
    </row>
    <row r="24" spans="1:17" ht="14.45" customHeight="1" x14ac:dyDescent="0.25">
      <c r="A24" s="55" t="s">
        <v>18</v>
      </c>
      <c r="B24" s="45">
        <v>19429</v>
      </c>
      <c r="C24" s="106">
        <v>5815817879</v>
      </c>
      <c r="D24" s="107">
        <v>3550870100</v>
      </c>
      <c r="E24" s="45">
        <v>20158</v>
      </c>
      <c r="F24" s="106">
        <v>5818119051</v>
      </c>
      <c r="G24" s="107">
        <v>3624635600</v>
      </c>
      <c r="H24" s="41">
        <f t="shared" si="1"/>
        <v>-3.6164302014088712E-2</v>
      </c>
      <c r="I24" s="41">
        <f t="shared" si="2"/>
        <v>-3.9551820439365226E-4</v>
      </c>
      <c r="J24" s="43">
        <f t="shared" si="3"/>
        <v>-2.0351149230008136E-2</v>
      </c>
      <c r="L24" s="78"/>
      <c r="M24" s="78"/>
      <c r="N24" s="78"/>
      <c r="O24" s="78"/>
      <c r="P24" s="78"/>
      <c r="Q24" s="78"/>
    </row>
    <row r="25" spans="1:17" ht="14.45" customHeight="1" x14ac:dyDescent="0.25">
      <c r="A25" s="56" t="s">
        <v>19</v>
      </c>
      <c r="B25" s="44">
        <v>486563</v>
      </c>
      <c r="C25" s="108">
        <v>146809113978</v>
      </c>
      <c r="D25" s="109">
        <v>132514200200</v>
      </c>
      <c r="E25" s="44">
        <v>488697</v>
      </c>
      <c r="F25" s="108">
        <v>142044343949</v>
      </c>
      <c r="G25" s="109">
        <v>131189165800</v>
      </c>
      <c r="H25" s="40">
        <f t="shared" si="1"/>
        <v>-4.3667139352195905E-3</v>
      </c>
      <c r="I25" s="40">
        <f t="shared" si="2"/>
        <v>3.3544243273148311E-2</v>
      </c>
      <c r="J25" s="42">
        <f t="shared" si="3"/>
        <v>1.0100181611186088E-2</v>
      </c>
      <c r="L25" s="78"/>
      <c r="M25" s="78"/>
      <c r="N25" s="78"/>
      <c r="O25" s="78"/>
      <c r="P25" s="78"/>
      <c r="Q25" s="78"/>
    </row>
    <row r="26" spans="1:17" ht="14.45" customHeight="1" x14ac:dyDescent="0.25">
      <c r="A26" s="55" t="s">
        <v>20</v>
      </c>
      <c r="B26" s="45">
        <v>46577</v>
      </c>
      <c r="C26" s="106">
        <v>27092295047</v>
      </c>
      <c r="D26" s="107">
        <v>15903302600</v>
      </c>
      <c r="E26" s="45">
        <v>48408</v>
      </c>
      <c r="F26" s="106">
        <v>26443019090</v>
      </c>
      <c r="G26" s="107">
        <v>16170058800</v>
      </c>
      <c r="H26" s="41">
        <f t="shared" si="1"/>
        <v>-3.7824326557593824E-2</v>
      </c>
      <c r="I26" s="41">
        <f t="shared" si="2"/>
        <v>2.4553775602935479E-2</v>
      </c>
      <c r="J26" s="43">
        <f t="shared" si="3"/>
        <v>-1.6496922076745912E-2</v>
      </c>
      <c r="L26" s="78"/>
      <c r="M26" s="78"/>
      <c r="N26" s="78"/>
      <c r="O26" s="78"/>
      <c r="P26" s="78"/>
      <c r="Q26" s="78"/>
    </row>
    <row r="27" spans="1:17" ht="14.45" customHeight="1" x14ac:dyDescent="0.25">
      <c r="A27" s="56" t="s">
        <v>21</v>
      </c>
      <c r="B27" s="44">
        <v>41510</v>
      </c>
      <c r="C27" s="108">
        <v>21571823168</v>
      </c>
      <c r="D27" s="109">
        <v>16241070800</v>
      </c>
      <c r="E27" s="44">
        <v>41163</v>
      </c>
      <c r="F27" s="108">
        <v>20826718326</v>
      </c>
      <c r="G27" s="109">
        <v>15953604000</v>
      </c>
      <c r="H27" s="40">
        <f t="shared" si="1"/>
        <v>8.4299006389232378E-3</v>
      </c>
      <c r="I27" s="40">
        <f t="shared" si="2"/>
        <v>3.5776392148628267E-2</v>
      </c>
      <c r="J27" s="42">
        <f t="shared" si="3"/>
        <v>1.8018925378867401E-2</v>
      </c>
      <c r="L27" s="78"/>
      <c r="M27" s="78"/>
      <c r="N27" s="78"/>
      <c r="O27" s="78"/>
      <c r="P27" s="78"/>
      <c r="Q27" s="78"/>
    </row>
    <row r="28" spans="1:17" x14ac:dyDescent="0.25">
      <c r="A28" s="55" t="s">
        <v>22</v>
      </c>
      <c r="B28" s="45">
        <v>7499</v>
      </c>
      <c r="C28" s="106">
        <v>2404543357</v>
      </c>
      <c r="D28" s="107">
        <v>2037301000</v>
      </c>
      <c r="E28" s="45">
        <v>7578</v>
      </c>
      <c r="F28" s="106">
        <v>2338697814</v>
      </c>
      <c r="G28" s="107">
        <v>2013452800</v>
      </c>
      <c r="H28" s="41">
        <f t="shared" si="1"/>
        <v>-1.042491422538927E-2</v>
      </c>
      <c r="I28" s="41">
        <f t="shared" si="2"/>
        <v>2.8154788791366236E-2</v>
      </c>
      <c r="J28" s="43">
        <f t="shared" si="3"/>
        <v>1.1844429628546482E-2</v>
      </c>
      <c r="L28" s="78"/>
      <c r="M28" s="78"/>
      <c r="N28" s="78"/>
      <c r="O28" s="78"/>
      <c r="P28" s="78"/>
      <c r="Q28" s="78"/>
    </row>
    <row r="29" spans="1:17" x14ac:dyDescent="0.25">
      <c r="A29" s="56" t="s">
        <v>23</v>
      </c>
      <c r="B29" s="44">
        <v>19820</v>
      </c>
      <c r="C29" s="108">
        <v>7411135024</v>
      </c>
      <c r="D29" s="109">
        <v>4137879500</v>
      </c>
      <c r="E29" s="44">
        <v>20402</v>
      </c>
      <c r="F29" s="108">
        <v>7368976566</v>
      </c>
      <c r="G29" s="109">
        <v>4145870600</v>
      </c>
      <c r="H29" s="40">
        <f t="shared" si="1"/>
        <v>-2.8526615037741343E-2</v>
      </c>
      <c r="I29" s="40">
        <f t="shared" si="2"/>
        <v>5.7210736962465258E-3</v>
      </c>
      <c r="J29" s="42">
        <f t="shared" si="3"/>
        <v>-1.9274841814889143E-3</v>
      </c>
      <c r="L29" s="78"/>
      <c r="M29" s="78"/>
      <c r="N29" s="78"/>
      <c r="O29" s="78"/>
      <c r="P29" s="78"/>
      <c r="Q29" s="78"/>
    </row>
    <row r="30" spans="1:17" x14ac:dyDescent="0.25">
      <c r="A30" s="55" t="s">
        <v>24</v>
      </c>
      <c r="B30" s="45">
        <v>60598</v>
      </c>
      <c r="C30" s="106">
        <v>19239319626</v>
      </c>
      <c r="D30" s="107">
        <v>15581329500</v>
      </c>
      <c r="E30" s="45">
        <v>61660</v>
      </c>
      <c r="F30" s="106">
        <v>19128209226</v>
      </c>
      <c r="G30" s="107">
        <v>15627145300</v>
      </c>
      <c r="H30" s="41">
        <f t="shared" si="1"/>
        <v>-1.7223483619850821E-2</v>
      </c>
      <c r="I30" s="41">
        <f t="shared" si="2"/>
        <v>5.8087193990419284E-3</v>
      </c>
      <c r="J30" s="43">
        <f t="shared" si="3"/>
        <v>-2.9318086650157449E-3</v>
      </c>
      <c r="L30" s="78"/>
      <c r="M30" s="78"/>
      <c r="N30" s="78"/>
      <c r="O30" s="78"/>
      <c r="P30" s="78"/>
      <c r="Q30" s="78"/>
    </row>
    <row r="31" spans="1:17" x14ac:dyDescent="0.25">
      <c r="A31" s="56" t="s">
        <v>25</v>
      </c>
      <c r="B31" s="44">
        <v>128080</v>
      </c>
      <c r="C31" s="108">
        <v>41337571417</v>
      </c>
      <c r="D31" s="109">
        <v>36203672500</v>
      </c>
      <c r="E31" s="44">
        <v>120661</v>
      </c>
      <c r="F31" s="108">
        <v>38041770193</v>
      </c>
      <c r="G31" s="109">
        <v>33607447500</v>
      </c>
      <c r="H31" s="40">
        <f t="shared" si="1"/>
        <v>6.1486312893146877E-2</v>
      </c>
      <c r="I31" s="40">
        <f t="shared" si="2"/>
        <v>8.6636379098006699E-2</v>
      </c>
      <c r="J31" s="42">
        <f t="shared" si="3"/>
        <v>7.7251478262370332E-2</v>
      </c>
      <c r="L31" s="78"/>
      <c r="M31" s="78"/>
      <c r="N31" s="78"/>
      <c r="O31" s="78"/>
      <c r="P31" s="78"/>
      <c r="Q31" s="78"/>
    </row>
    <row r="32" spans="1:17" x14ac:dyDescent="0.25">
      <c r="A32" s="55" t="s">
        <v>26</v>
      </c>
      <c r="B32" s="45">
        <v>6153</v>
      </c>
      <c r="C32" s="106">
        <v>2898655567</v>
      </c>
      <c r="D32" s="107">
        <v>1830255600</v>
      </c>
      <c r="E32" s="45">
        <v>6284</v>
      </c>
      <c r="F32" s="106">
        <v>2886490491</v>
      </c>
      <c r="G32" s="107">
        <v>1821570200</v>
      </c>
      <c r="H32" s="41">
        <f t="shared" si="1"/>
        <v>-2.0846594525779749E-2</v>
      </c>
      <c r="I32" s="41">
        <f t="shared" si="2"/>
        <v>4.2144867748328263E-3</v>
      </c>
      <c r="J32" s="43">
        <f t="shared" si="3"/>
        <v>4.7680841506958505E-3</v>
      </c>
      <c r="L32" s="78"/>
      <c r="M32" s="78"/>
      <c r="N32" s="78"/>
      <c r="O32" s="78"/>
      <c r="P32" s="78"/>
      <c r="Q32" s="78"/>
    </row>
    <row r="33" spans="1:17" x14ac:dyDescent="0.25">
      <c r="A33" s="56" t="s">
        <v>27</v>
      </c>
      <c r="B33" s="44">
        <v>159549</v>
      </c>
      <c r="C33" s="108">
        <v>84340134995</v>
      </c>
      <c r="D33" s="109">
        <v>56180499600</v>
      </c>
      <c r="E33" s="44">
        <v>163671</v>
      </c>
      <c r="F33" s="108">
        <v>85296390836</v>
      </c>
      <c r="G33" s="109">
        <v>56609368900</v>
      </c>
      <c r="H33" s="40">
        <f t="shared" si="1"/>
        <v>-2.5184669245009839E-2</v>
      </c>
      <c r="I33" s="40">
        <f t="shared" si="2"/>
        <v>-1.1210976591478516E-2</v>
      </c>
      <c r="J33" s="42">
        <f t="shared" si="3"/>
        <v>-7.575942080498943E-3</v>
      </c>
      <c r="L33" s="78"/>
      <c r="M33" s="78"/>
      <c r="N33" s="78"/>
      <c r="O33" s="78"/>
      <c r="P33" s="78"/>
      <c r="Q33" s="78"/>
    </row>
    <row r="34" spans="1:17" x14ac:dyDescent="0.25">
      <c r="A34" s="55" t="s">
        <v>28</v>
      </c>
      <c r="B34" s="45">
        <v>151345</v>
      </c>
      <c r="C34" s="106">
        <v>92657420632</v>
      </c>
      <c r="D34" s="107">
        <v>48504556500</v>
      </c>
      <c r="E34" s="45">
        <v>155540</v>
      </c>
      <c r="F34" s="106">
        <v>93803514076</v>
      </c>
      <c r="G34" s="107">
        <v>49293567600</v>
      </c>
      <c r="H34" s="41">
        <f t="shared" si="1"/>
        <v>-2.6970554198276986E-2</v>
      </c>
      <c r="I34" s="41">
        <f t="shared" si="2"/>
        <v>-1.2218022483373336E-2</v>
      </c>
      <c r="J34" s="43">
        <f t="shared" si="3"/>
        <v>-1.6006370372754319E-2</v>
      </c>
      <c r="L34" s="78"/>
      <c r="M34" s="78"/>
      <c r="N34" s="78"/>
      <c r="O34" s="78"/>
      <c r="P34" s="78"/>
      <c r="Q34" s="78"/>
    </row>
    <row r="35" spans="1:17" x14ac:dyDescent="0.25">
      <c r="A35" s="56" t="s">
        <v>29</v>
      </c>
      <c r="B35" s="44">
        <v>29073</v>
      </c>
      <c r="C35" s="108">
        <v>9614368930</v>
      </c>
      <c r="D35" s="109">
        <v>5807830200</v>
      </c>
      <c r="E35" s="44">
        <v>31216</v>
      </c>
      <c r="F35" s="108">
        <v>11655835712</v>
      </c>
      <c r="G35" s="109">
        <v>6113105300</v>
      </c>
      <c r="H35" s="40">
        <f t="shared" si="1"/>
        <v>-6.8650691952844678E-2</v>
      </c>
      <c r="I35" s="40">
        <f t="shared" si="2"/>
        <v>-0.17514546639485096</v>
      </c>
      <c r="J35" s="42">
        <f t="shared" si="3"/>
        <v>-4.9937811475290639E-2</v>
      </c>
      <c r="L35" s="78"/>
      <c r="M35" s="78"/>
      <c r="N35" s="78"/>
      <c r="O35" s="78"/>
      <c r="P35" s="78"/>
      <c r="Q35" s="78"/>
    </row>
    <row r="36" spans="1:17" x14ac:dyDescent="0.25">
      <c r="A36" s="55" t="s">
        <v>30</v>
      </c>
      <c r="B36" s="45">
        <v>12498</v>
      </c>
      <c r="C36" s="106">
        <v>4021592257</v>
      </c>
      <c r="D36" s="107">
        <v>2769936800</v>
      </c>
      <c r="E36" s="45">
        <v>13408</v>
      </c>
      <c r="F36" s="106">
        <v>4004889667</v>
      </c>
      <c r="G36" s="107">
        <v>2852082400</v>
      </c>
      <c r="H36" s="41">
        <f t="shared" si="1"/>
        <v>-6.7869928400954627E-2</v>
      </c>
      <c r="I36" s="41">
        <f t="shared" si="2"/>
        <v>4.1705493506170033E-3</v>
      </c>
      <c r="J36" s="43">
        <f t="shared" si="3"/>
        <v>-2.8801972902325668E-2</v>
      </c>
      <c r="L36" s="78"/>
      <c r="M36" s="78"/>
      <c r="N36" s="78"/>
      <c r="O36" s="78"/>
      <c r="P36" s="78"/>
      <c r="Q36" s="78"/>
    </row>
    <row r="37" spans="1:17" x14ac:dyDescent="0.25">
      <c r="A37" s="56" t="s">
        <v>31</v>
      </c>
      <c r="B37" s="44">
        <v>51067</v>
      </c>
      <c r="C37" s="108">
        <v>22262285817</v>
      </c>
      <c r="D37" s="109">
        <v>11820377300</v>
      </c>
      <c r="E37" s="44">
        <v>53070</v>
      </c>
      <c r="F37" s="108">
        <v>22358442333</v>
      </c>
      <c r="G37" s="109">
        <v>12069128200</v>
      </c>
      <c r="H37" s="40">
        <f t="shared" si="1"/>
        <v>-3.7742604107782185E-2</v>
      </c>
      <c r="I37" s="40">
        <f t="shared" si="2"/>
        <v>-4.3006804574251545E-3</v>
      </c>
      <c r="J37" s="42">
        <f t="shared" si="3"/>
        <v>-2.0610511039231505E-2</v>
      </c>
      <c r="L37" s="78"/>
      <c r="M37" s="78"/>
      <c r="N37" s="78"/>
      <c r="O37" s="78"/>
      <c r="P37" s="78"/>
      <c r="Q37" s="78"/>
    </row>
    <row r="38" spans="1:17" x14ac:dyDescent="0.25">
      <c r="A38" s="55" t="s">
        <v>32</v>
      </c>
      <c r="B38" s="45">
        <v>10797</v>
      </c>
      <c r="C38" s="106">
        <v>5139836818</v>
      </c>
      <c r="D38" s="107">
        <v>3435622400</v>
      </c>
      <c r="E38" s="45">
        <v>11433</v>
      </c>
      <c r="F38" s="106">
        <v>5395448570</v>
      </c>
      <c r="G38" s="107">
        <v>3576898800</v>
      </c>
      <c r="H38" s="41">
        <f t="shared" si="1"/>
        <v>-5.5628443977958519E-2</v>
      </c>
      <c r="I38" s="41">
        <f t="shared" si="2"/>
        <v>-4.737544037047503E-2</v>
      </c>
      <c r="J38" s="43">
        <f t="shared" si="3"/>
        <v>-3.9496896026244843E-2</v>
      </c>
      <c r="L38" s="78"/>
      <c r="M38" s="78"/>
      <c r="N38" s="78"/>
      <c r="O38" s="78"/>
      <c r="P38" s="78"/>
      <c r="Q38" s="78"/>
    </row>
    <row r="39" spans="1:17" x14ac:dyDescent="0.25">
      <c r="A39" s="56" t="s">
        <v>33</v>
      </c>
      <c r="B39" s="44">
        <v>161275</v>
      </c>
      <c r="C39" s="108">
        <v>66758528874</v>
      </c>
      <c r="D39" s="109">
        <v>55869211600</v>
      </c>
      <c r="E39" s="44">
        <v>156260</v>
      </c>
      <c r="F39" s="108">
        <v>62947165730</v>
      </c>
      <c r="G39" s="109">
        <v>53545706800</v>
      </c>
      <c r="H39" s="40">
        <f t="shared" si="1"/>
        <v>3.209394598745674E-2</v>
      </c>
      <c r="I39" s="40">
        <f t="shared" si="2"/>
        <v>6.0548606117519554E-2</v>
      </c>
      <c r="J39" s="42">
        <f t="shared" si="3"/>
        <v>4.3392924267086075E-2</v>
      </c>
      <c r="L39" s="78"/>
      <c r="M39" s="78"/>
      <c r="N39" s="78"/>
      <c r="O39" s="78"/>
      <c r="P39" s="78"/>
      <c r="Q39" s="78"/>
    </row>
    <row r="40" spans="1:17" x14ac:dyDescent="0.25">
      <c r="A40" s="55" t="s">
        <v>34</v>
      </c>
      <c r="B40" s="45">
        <v>26911</v>
      </c>
      <c r="C40" s="106">
        <v>10723444146</v>
      </c>
      <c r="D40" s="107">
        <v>7104048400</v>
      </c>
      <c r="E40" s="45">
        <v>27631</v>
      </c>
      <c r="F40" s="106">
        <v>10672569693</v>
      </c>
      <c r="G40" s="107">
        <v>7173640500</v>
      </c>
      <c r="H40" s="41">
        <f t="shared" si="1"/>
        <v>-2.6057688827765935E-2</v>
      </c>
      <c r="I40" s="41">
        <f t="shared" si="2"/>
        <v>4.7668419568500653E-3</v>
      </c>
      <c r="J40" s="43">
        <f t="shared" si="3"/>
        <v>-9.7010855227551707E-3</v>
      </c>
      <c r="L40" s="78"/>
      <c r="M40" s="78"/>
      <c r="N40" s="78"/>
      <c r="O40" s="78"/>
      <c r="P40" s="78"/>
      <c r="Q40" s="78"/>
    </row>
    <row r="41" spans="1:17" x14ac:dyDescent="0.25">
      <c r="A41" s="56" t="s">
        <v>35</v>
      </c>
      <c r="B41" s="44">
        <v>718188</v>
      </c>
      <c r="C41" s="108">
        <v>259654989117</v>
      </c>
      <c r="D41" s="109">
        <v>210835361700</v>
      </c>
      <c r="E41" s="44">
        <v>674836</v>
      </c>
      <c r="F41" s="108">
        <v>234226853720</v>
      </c>
      <c r="G41" s="109">
        <v>194548841200</v>
      </c>
      <c r="H41" s="40">
        <f t="shared" si="1"/>
        <v>6.4240793318673051E-2</v>
      </c>
      <c r="I41" s="40">
        <f t="shared" si="2"/>
        <v>0.10856199873391703</v>
      </c>
      <c r="J41" s="42">
        <f t="shared" si="3"/>
        <v>8.3714302277735797E-2</v>
      </c>
      <c r="L41" s="78"/>
      <c r="M41" s="78"/>
      <c r="N41" s="78"/>
      <c r="O41" s="78"/>
      <c r="P41" s="78"/>
      <c r="Q41" s="78"/>
    </row>
    <row r="42" spans="1:17" x14ac:dyDescent="0.25">
      <c r="A42" s="55" t="s">
        <v>36</v>
      </c>
      <c r="B42" s="45">
        <v>95573</v>
      </c>
      <c r="C42" s="106">
        <v>35461042070</v>
      </c>
      <c r="D42" s="107">
        <v>28803076900</v>
      </c>
      <c r="E42" s="45">
        <v>92978</v>
      </c>
      <c r="F42" s="106">
        <v>33643998009</v>
      </c>
      <c r="G42" s="107">
        <v>27794344300</v>
      </c>
      <c r="H42" s="41">
        <f t="shared" si="1"/>
        <v>2.7909828131385872E-2</v>
      </c>
      <c r="I42" s="41">
        <f t="shared" si="2"/>
        <v>5.400797076833519E-2</v>
      </c>
      <c r="J42" s="43">
        <f t="shared" si="3"/>
        <v>3.6292728805262797E-2</v>
      </c>
      <c r="L42" s="78"/>
      <c r="M42" s="78"/>
      <c r="N42" s="78"/>
      <c r="O42" s="78"/>
      <c r="P42" s="78"/>
      <c r="Q42" s="78"/>
    </row>
    <row r="43" spans="1:17" x14ac:dyDescent="0.25">
      <c r="A43" s="56" t="s">
        <v>37</v>
      </c>
      <c r="B43" s="44">
        <v>3332</v>
      </c>
      <c r="C43" s="108">
        <v>1353135463</v>
      </c>
      <c r="D43" s="109">
        <v>773909100</v>
      </c>
      <c r="E43" s="44">
        <v>3526</v>
      </c>
      <c r="F43" s="108">
        <v>1581795071</v>
      </c>
      <c r="G43" s="109">
        <v>810625100</v>
      </c>
      <c r="H43" s="40">
        <f t="shared" si="1"/>
        <v>-5.5019852524106683E-2</v>
      </c>
      <c r="I43" s="40">
        <f t="shared" si="2"/>
        <v>-0.14455703661754549</v>
      </c>
      <c r="J43" s="42">
        <f t="shared" si="3"/>
        <v>-4.5293440827331888E-2</v>
      </c>
      <c r="L43" s="78"/>
      <c r="M43" s="78"/>
      <c r="N43" s="78"/>
      <c r="O43" s="78"/>
      <c r="P43" s="78"/>
      <c r="Q43" s="78"/>
    </row>
    <row r="44" spans="1:17" x14ac:dyDescent="0.25">
      <c r="A44" s="55" t="s">
        <v>38</v>
      </c>
      <c r="B44" s="45">
        <v>14736</v>
      </c>
      <c r="C44" s="106">
        <v>3742249968</v>
      </c>
      <c r="D44" s="107">
        <v>2275773200</v>
      </c>
      <c r="E44" s="45">
        <v>15377</v>
      </c>
      <c r="F44" s="106">
        <v>3903874636</v>
      </c>
      <c r="G44" s="107">
        <v>2312859500</v>
      </c>
      <c r="H44" s="41">
        <f t="shared" si="1"/>
        <v>-4.1685634389022619E-2</v>
      </c>
      <c r="I44" s="41">
        <f t="shared" si="2"/>
        <v>-4.140109072908249E-2</v>
      </c>
      <c r="J44" s="43">
        <f t="shared" si="3"/>
        <v>-1.6034826153512594E-2</v>
      </c>
      <c r="L44" s="78"/>
      <c r="M44" s="78"/>
      <c r="N44" s="78"/>
      <c r="O44" s="78"/>
      <c r="P44" s="78"/>
      <c r="Q44" s="78"/>
    </row>
    <row r="45" spans="1:17" x14ac:dyDescent="0.25">
      <c r="A45" s="46" t="s">
        <v>40</v>
      </c>
      <c r="B45" s="47">
        <v>3641513</v>
      </c>
      <c r="C45" s="112">
        <v>1502302787036</v>
      </c>
      <c r="D45" s="113">
        <v>1168726906400</v>
      </c>
      <c r="E45" s="47">
        <f>SUM(E15:E44)</f>
        <v>3623138</v>
      </c>
      <c r="F45" s="112">
        <f t="shared" ref="F45:G45" si="4">SUM(F15:F44)</f>
        <v>1460874900140</v>
      </c>
      <c r="G45" s="113">
        <f t="shared" si="4"/>
        <v>1146034270000</v>
      </c>
      <c r="H45" s="48">
        <f t="shared" si="1"/>
        <v>5.0715705556896307E-3</v>
      </c>
      <c r="I45" s="48">
        <f t="shared" si="2"/>
        <v>2.8358271397523449E-2</v>
      </c>
      <c r="J45" s="49">
        <f t="shared" si="3"/>
        <v>1.980101031359216E-2</v>
      </c>
    </row>
    <row r="47" spans="1:17" x14ac:dyDescent="0.25">
      <c r="A47" s="85" t="s">
        <v>41</v>
      </c>
      <c r="C47" s="162">
        <v>2019</v>
      </c>
      <c r="D47" s="163"/>
      <c r="E47" s="164"/>
      <c r="F47" s="162">
        <v>2018</v>
      </c>
      <c r="G47" s="163"/>
      <c r="H47" s="164"/>
      <c r="I47" s="162" t="s">
        <v>125</v>
      </c>
      <c r="J47" s="163"/>
      <c r="K47" s="164"/>
    </row>
    <row r="48" spans="1:17" x14ac:dyDescent="0.25">
      <c r="A48" s="91" t="s">
        <v>129</v>
      </c>
      <c r="B48" s="37" t="s">
        <v>42</v>
      </c>
      <c r="C48" s="37" t="s">
        <v>3</v>
      </c>
      <c r="D48" s="38" t="s">
        <v>123</v>
      </c>
      <c r="E48" s="39" t="s">
        <v>124</v>
      </c>
      <c r="F48" s="37" t="s">
        <v>3</v>
      </c>
      <c r="G48" s="38" t="s">
        <v>123</v>
      </c>
      <c r="H48" s="39" t="s">
        <v>124</v>
      </c>
      <c r="I48" s="37" t="s">
        <v>3</v>
      </c>
      <c r="J48" s="38" t="s">
        <v>123</v>
      </c>
      <c r="K48" s="39" t="s">
        <v>124</v>
      </c>
      <c r="L48" s="78"/>
      <c r="M48" s="78"/>
      <c r="N48" s="78"/>
      <c r="O48" s="78"/>
      <c r="P48" s="78"/>
      <c r="Q48" s="78"/>
    </row>
    <row r="49" spans="1:17" x14ac:dyDescent="0.25">
      <c r="A49" s="90">
        <v>100</v>
      </c>
      <c r="B49" s="64" t="s">
        <v>43</v>
      </c>
      <c r="C49" s="50">
        <v>3597146</v>
      </c>
      <c r="D49" s="104">
        <v>1494469388276</v>
      </c>
      <c r="E49" s="105">
        <v>1164850729100</v>
      </c>
      <c r="F49" s="50">
        <v>3580584</v>
      </c>
      <c r="G49" s="104">
        <v>1453094772418</v>
      </c>
      <c r="H49" s="105">
        <v>1142423423600</v>
      </c>
      <c r="I49" s="61">
        <f>C49/F49-1</f>
        <v>4.625502432005435E-3</v>
      </c>
      <c r="J49" s="63">
        <f t="shared" ref="J49:K49" si="5">D49/G49-1</f>
        <v>2.8473446222059717E-2</v>
      </c>
      <c r="K49" s="62">
        <f t="shared" si="5"/>
        <v>1.9631342492372195E-2</v>
      </c>
      <c r="L49" s="78"/>
      <c r="M49" s="78"/>
      <c r="N49" s="78"/>
      <c r="O49" s="78"/>
      <c r="P49" s="78"/>
      <c r="Q49" s="78"/>
    </row>
    <row r="50" spans="1:17" x14ac:dyDescent="0.25">
      <c r="A50" s="89">
        <v>191</v>
      </c>
      <c r="B50" s="72" t="s">
        <v>126</v>
      </c>
      <c r="C50" s="45">
        <v>44367</v>
      </c>
      <c r="D50" s="106">
        <v>7833398760</v>
      </c>
      <c r="E50" s="107">
        <v>3876177300</v>
      </c>
      <c r="F50" s="45">
        <v>42554</v>
      </c>
      <c r="G50" s="106">
        <v>7780127722</v>
      </c>
      <c r="H50" s="107">
        <v>3610846400</v>
      </c>
      <c r="I50" s="60">
        <f t="shared" ref="I50:I51" si="6">C50/F50-1</f>
        <v>4.2604690510880339E-2</v>
      </c>
      <c r="J50" s="41">
        <f t="shared" ref="J50:J51" si="7">D50/G50-1</f>
        <v>6.8470647145502106E-3</v>
      </c>
      <c r="K50" s="43">
        <f t="shared" ref="K50:K51" si="8">E50/H50-1</f>
        <v>7.34816357738175E-2</v>
      </c>
      <c r="L50" s="78"/>
      <c r="M50" s="78"/>
      <c r="N50" s="78"/>
      <c r="O50" s="78"/>
      <c r="P50" s="78"/>
      <c r="Q50" s="78"/>
    </row>
    <row r="51" spans="1:17" x14ac:dyDescent="0.25">
      <c r="A51" s="94" t="s">
        <v>40</v>
      </c>
      <c r="B51" s="46"/>
      <c r="C51" s="47">
        <v>3641513</v>
      </c>
      <c r="D51" s="112">
        <v>1502302787036</v>
      </c>
      <c r="E51" s="113">
        <v>1168726906400</v>
      </c>
      <c r="F51" s="47">
        <f>SUM(F49:F50)</f>
        <v>3623138</v>
      </c>
      <c r="G51" s="112">
        <f t="shared" ref="G51:H51" si="9">SUM(G49:G50)</f>
        <v>1460874900140</v>
      </c>
      <c r="H51" s="113">
        <f t="shared" si="9"/>
        <v>1146034270000</v>
      </c>
      <c r="I51" s="59">
        <f t="shared" si="6"/>
        <v>5.0715705556896307E-3</v>
      </c>
      <c r="J51" s="48">
        <f t="shared" si="7"/>
        <v>2.8358271397523449E-2</v>
      </c>
      <c r="K51" s="49">
        <f t="shared" si="8"/>
        <v>1.980101031359216E-2</v>
      </c>
    </row>
    <row r="52" spans="1:17" x14ac:dyDescent="0.25">
      <c r="A52" s="78"/>
      <c r="B52" s="69"/>
      <c r="C52" s="69"/>
      <c r="D52" s="69"/>
      <c r="E52" s="69"/>
      <c r="F52" s="69"/>
      <c r="G52" s="69"/>
      <c r="H52" s="69"/>
      <c r="I52" s="69"/>
      <c r="J52" s="69"/>
      <c r="K52" s="69"/>
    </row>
    <row r="53" spans="1:17" x14ac:dyDescent="0.25">
      <c r="A53" s="85" t="s">
        <v>44</v>
      </c>
      <c r="B53" s="69"/>
      <c r="C53" s="162">
        <v>2019</v>
      </c>
      <c r="D53" s="163"/>
      <c r="E53" s="164"/>
      <c r="F53" s="162">
        <v>2018</v>
      </c>
      <c r="G53" s="163"/>
      <c r="H53" s="164"/>
      <c r="I53" s="162" t="s">
        <v>125</v>
      </c>
      <c r="J53" s="163"/>
      <c r="K53" s="164"/>
    </row>
    <row r="54" spans="1:17" x14ac:dyDescent="0.25">
      <c r="A54" s="86" t="s">
        <v>45</v>
      </c>
      <c r="B54" s="70" t="s">
        <v>42</v>
      </c>
      <c r="C54" s="37" t="s">
        <v>3</v>
      </c>
      <c r="D54" s="38" t="s">
        <v>123</v>
      </c>
      <c r="E54" s="39" t="s">
        <v>124</v>
      </c>
      <c r="F54" s="37" t="s">
        <v>3</v>
      </c>
      <c r="G54" s="38" t="s">
        <v>123</v>
      </c>
      <c r="H54" s="39" t="s">
        <v>124</v>
      </c>
      <c r="I54" s="37" t="s">
        <v>3</v>
      </c>
      <c r="J54" s="38" t="s">
        <v>123</v>
      </c>
      <c r="K54" s="39" t="s">
        <v>124</v>
      </c>
      <c r="L54" s="78"/>
      <c r="M54" s="78"/>
      <c r="N54" s="78"/>
      <c r="O54" s="78"/>
      <c r="P54" s="78"/>
      <c r="Q54" s="78"/>
    </row>
    <row r="55" spans="1:17" ht="30" x14ac:dyDescent="0.25">
      <c r="A55" s="116">
        <v>301</v>
      </c>
      <c r="B55" s="75" t="s">
        <v>46</v>
      </c>
      <c r="C55" s="118">
        <v>21645</v>
      </c>
      <c r="D55" s="119">
        <v>3933029722</v>
      </c>
      <c r="E55" s="120">
        <v>2215454400</v>
      </c>
      <c r="F55" s="118">
        <v>35769</v>
      </c>
      <c r="G55" s="119">
        <v>34559172893</v>
      </c>
      <c r="H55" s="120">
        <v>12336208700</v>
      </c>
      <c r="I55" s="121">
        <f>C55/F55-1</f>
        <v>-0.39486706365847524</v>
      </c>
      <c r="J55" s="121">
        <f t="shared" ref="J55:K55" si="10">D55/G55-1</f>
        <v>-0.88619433300162576</v>
      </c>
      <c r="K55" s="122">
        <f t="shared" si="10"/>
        <v>-0.8204104312859104</v>
      </c>
      <c r="L55" s="78"/>
      <c r="M55" s="78"/>
      <c r="N55" s="78"/>
      <c r="O55" s="78"/>
      <c r="P55" s="78"/>
      <c r="Q55" s="78"/>
    </row>
    <row r="56" spans="1:17" ht="45" x14ac:dyDescent="0.25">
      <c r="A56" s="89">
        <v>302</v>
      </c>
      <c r="B56" s="76" t="s">
        <v>47</v>
      </c>
      <c r="C56" s="123">
        <v>3126904</v>
      </c>
      <c r="D56" s="124">
        <v>967592767037</v>
      </c>
      <c r="E56" s="125">
        <v>846328880800</v>
      </c>
      <c r="F56" s="123">
        <v>3100478</v>
      </c>
      <c r="G56" s="124">
        <v>919757134750</v>
      </c>
      <c r="H56" s="125">
        <v>825844307800</v>
      </c>
      <c r="I56" s="126">
        <f t="shared" ref="I56:I60" si="11">C56/F56-1</f>
        <v>8.5232019062866371E-3</v>
      </c>
      <c r="J56" s="126">
        <f t="shared" ref="J56:J60" si="12">D56/G56-1</f>
        <v>5.2008982023284078E-2</v>
      </c>
      <c r="K56" s="127">
        <f t="shared" ref="K56:K60" si="13">E56/H56-1</f>
        <v>2.4804400546841077E-2</v>
      </c>
      <c r="L56" s="78"/>
      <c r="M56" s="78"/>
      <c r="N56" s="78"/>
      <c r="O56" s="78"/>
      <c r="P56" s="78"/>
      <c r="Q56" s="78"/>
    </row>
    <row r="57" spans="1:17" ht="45" x14ac:dyDescent="0.25">
      <c r="A57" s="117">
        <v>303</v>
      </c>
      <c r="B57" s="77" t="s">
        <v>48</v>
      </c>
      <c r="C57" s="128">
        <v>242342</v>
      </c>
      <c r="D57" s="129">
        <v>60703508033</v>
      </c>
      <c r="E57" s="130">
        <v>62681726500</v>
      </c>
      <c r="F57" s="128">
        <v>248585</v>
      </c>
      <c r="G57" s="129">
        <v>85740463882</v>
      </c>
      <c r="H57" s="130">
        <v>63540279400</v>
      </c>
      <c r="I57" s="131">
        <f t="shared" si="11"/>
        <v>-2.5114146066737786E-2</v>
      </c>
      <c r="J57" s="131">
        <f t="shared" si="12"/>
        <v>-0.29200863530965981</v>
      </c>
      <c r="K57" s="132">
        <f t="shared" si="13"/>
        <v>-1.3511947194868701E-2</v>
      </c>
      <c r="L57" s="78"/>
      <c r="M57" s="78"/>
      <c r="N57" s="78"/>
      <c r="O57" s="78"/>
      <c r="P57" s="78"/>
      <c r="Q57" s="78"/>
    </row>
    <row r="58" spans="1:17" ht="30" x14ac:dyDescent="0.25">
      <c r="A58" s="89">
        <v>306</v>
      </c>
      <c r="B58" s="76" t="s">
        <v>49</v>
      </c>
      <c r="C58" s="123">
        <v>56130</v>
      </c>
      <c r="D58" s="124">
        <v>186228360677</v>
      </c>
      <c r="E58" s="125">
        <v>172278300300</v>
      </c>
      <c r="F58" s="123">
        <v>55913</v>
      </c>
      <c r="G58" s="124">
        <v>183201030622</v>
      </c>
      <c r="H58" s="125">
        <v>167935700600</v>
      </c>
      <c r="I58" s="126">
        <f t="shared" si="11"/>
        <v>3.8810294564770587E-3</v>
      </c>
      <c r="J58" s="126">
        <f t="shared" si="12"/>
        <v>1.6524634412381278E-2</v>
      </c>
      <c r="K58" s="127">
        <f t="shared" si="13"/>
        <v>2.58587047571468E-2</v>
      </c>
      <c r="L58" s="78"/>
      <c r="M58" s="78"/>
      <c r="N58" s="78"/>
      <c r="O58" s="78"/>
      <c r="P58" s="78"/>
      <c r="Q58" s="78"/>
    </row>
    <row r="59" spans="1:17" ht="30" x14ac:dyDescent="0.25">
      <c r="A59" s="117">
        <v>311</v>
      </c>
      <c r="B59" s="77" t="s">
        <v>50</v>
      </c>
      <c r="C59" s="128">
        <v>194492</v>
      </c>
      <c r="D59" s="129">
        <v>283845121567</v>
      </c>
      <c r="E59" s="130">
        <v>85222544400</v>
      </c>
      <c r="F59" s="128">
        <v>182393</v>
      </c>
      <c r="G59" s="129">
        <v>237617097993</v>
      </c>
      <c r="H59" s="130">
        <v>76377773500</v>
      </c>
      <c r="I59" s="131">
        <f t="shared" si="11"/>
        <v>6.6334782584857921E-2</v>
      </c>
      <c r="J59" s="131">
        <f t="shared" si="12"/>
        <v>0.19454838883421521</v>
      </c>
      <c r="K59" s="132">
        <f t="shared" si="13"/>
        <v>0.11580294233112198</v>
      </c>
      <c r="L59" s="78"/>
      <c r="M59" s="78"/>
      <c r="N59" s="78"/>
      <c r="O59" s="78"/>
      <c r="P59" s="78"/>
      <c r="Q59" s="78"/>
    </row>
    <row r="60" spans="1:17" x14ac:dyDescent="0.25">
      <c r="A60" s="87" t="s">
        <v>40</v>
      </c>
      <c r="B60" s="65"/>
      <c r="C60" s="57">
        <v>3641513</v>
      </c>
      <c r="D60" s="115">
        <v>1502302787036</v>
      </c>
      <c r="E60" s="114">
        <v>1168726906400</v>
      </c>
      <c r="F60" s="57">
        <f>SUM(F55:F59)</f>
        <v>3623138</v>
      </c>
      <c r="G60" s="115">
        <f t="shared" ref="G60:H60" si="14">SUM(G55:G59)</f>
        <v>1460874900140</v>
      </c>
      <c r="H60" s="114">
        <f t="shared" si="14"/>
        <v>1146034270000</v>
      </c>
      <c r="I60" s="67">
        <f t="shared" si="11"/>
        <v>5.0715705556896307E-3</v>
      </c>
      <c r="J60" s="67">
        <f t="shared" si="12"/>
        <v>2.8358271397523449E-2</v>
      </c>
      <c r="K60" s="66">
        <f t="shared" si="13"/>
        <v>1.980101031359216E-2</v>
      </c>
      <c r="L60" s="78"/>
      <c r="M60" s="78"/>
      <c r="N60" s="78"/>
      <c r="O60" s="78"/>
      <c r="P60" s="78"/>
      <c r="Q60" s="78"/>
    </row>
    <row r="61" spans="1:17" x14ac:dyDescent="0.25">
      <c r="A61" s="78"/>
    </row>
    <row r="62" spans="1:17" x14ac:dyDescent="0.25">
      <c r="A62" s="85" t="s">
        <v>51</v>
      </c>
      <c r="B62" s="159">
        <v>2019</v>
      </c>
      <c r="C62" s="160"/>
      <c r="D62" s="161"/>
      <c r="E62" s="162">
        <v>2018</v>
      </c>
      <c r="F62" s="163"/>
      <c r="G62" s="164"/>
      <c r="H62" s="159" t="s">
        <v>125</v>
      </c>
      <c r="I62" s="160"/>
      <c r="J62" s="161"/>
    </row>
    <row r="63" spans="1:17" x14ac:dyDescent="0.25">
      <c r="A63" s="86" t="s">
        <v>52</v>
      </c>
      <c r="B63" s="37" t="s">
        <v>3</v>
      </c>
      <c r="C63" s="38" t="s">
        <v>123</v>
      </c>
      <c r="D63" s="39" t="s">
        <v>124</v>
      </c>
      <c r="E63" s="37" t="s">
        <v>3</v>
      </c>
      <c r="F63" s="38" t="s">
        <v>123</v>
      </c>
      <c r="G63" s="39" t="s">
        <v>124</v>
      </c>
      <c r="H63" s="37" t="s">
        <v>3</v>
      </c>
      <c r="I63" s="38" t="s">
        <v>123</v>
      </c>
      <c r="J63" s="39" t="s">
        <v>124</v>
      </c>
      <c r="L63" s="78"/>
      <c r="M63" s="78"/>
      <c r="N63" s="78"/>
      <c r="O63" s="78"/>
      <c r="P63" s="78"/>
      <c r="Q63" s="78"/>
    </row>
    <row r="64" spans="1:17" x14ac:dyDescent="0.25">
      <c r="A64" s="137">
        <v>0</v>
      </c>
      <c r="B64" s="50">
        <v>20990</v>
      </c>
      <c r="C64" s="104">
        <v>2416024862</v>
      </c>
      <c r="D64" s="105">
        <v>740125700</v>
      </c>
      <c r="E64" s="50">
        <v>0</v>
      </c>
      <c r="F64" s="104">
        <v>0</v>
      </c>
      <c r="G64" s="105">
        <v>0</v>
      </c>
      <c r="H64" s="145" t="s">
        <v>141</v>
      </c>
      <c r="I64" s="145" t="s">
        <v>141</v>
      </c>
      <c r="J64" s="146" t="s">
        <v>141</v>
      </c>
      <c r="L64" s="78"/>
      <c r="M64" s="78"/>
      <c r="N64" s="78"/>
      <c r="O64" s="78"/>
      <c r="P64" s="78"/>
      <c r="Q64" s="78"/>
    </row>
    <row r="65" spans="1:17" s="78" customFormat="1" x14ac:dyDescent="0.25">
      <c r="A65" s="138">
        <v>1</v>
      </c>
      <c r="B65" s="45">
        <v>2158620</v>
      </c>
      <c r="C65" s="106">
        <v>646415923846</v>
      </c>
      <c r="D65" s="107">
        <v>582840228800</v>
      </c>
      <c r="E65" s="45">
        <v>2173949</v>
      </c>
      <c r="F65" s="106">
        <v>633115659137</v>
      </c>
      <c r="G65" s="107">
        <v>578172603100</v>
      </c>
      <c r="H65" s="147">
        <f t="shared" ref="H65:H71" si="15">IFERROR(B65/E65-1,"")</f>
        <v>-7.051223372765425E-3</v>
      </c>
      <c r="I65" s="147">
        <f t="shared" ref="I65:I71" si="16">IFERROR(C65/F65-1,"")</f>
        <v>2.1007638204889156E-2</v>
      </c>
      <c r="J65" s="148">
        <f t="shared" ref="J65:J71" si="17">IFERROR(D65/G65-1,"")</f>
        <v>8.0730662002548303E-3</v>
      </c>
    </row>
    <row r="66" spans="1:17" x14ac:dyDescent="0.25">
      <c r="A66" s="139">
        <v>2</v>
      </c>
      <c r="B66" s="44">
        <v>1245114</v>
      </c>
      <c r="C66" s="108">
        <v>560607104840</v>
      </c>
      <c r="D66" s="109">
        <v>384898714700</v>
      </c>
      <c r="E66" s="44">
        <v>1212879</v>
      </c>
      <c r="F66" s="108">
        <v>534354331727</v>
      </c>
      <c r="G66" s="109">
        <v>370998590200</v>
      </c>
      <c r="H66" s="149">
        <f t="shared" si="15"/>
        <v>2.6577259561753497E-2</v>
      </c>
      <c r="I66" s="149">
        <f t="shared" si="16"/>
        <v>4.9129896688874242E-2</v>
      </c>
      <c r="J66" s="150">
        <f t="shared" si="17"/>
        <v>3.7466785230926725E-2</v>
      </c>
      <c r="L66" s="78"/>
      <c r="M66" s="78"/>
      <c r="N66" s="78"/>
      <c r="O66" s="78"/>
      <c r="P66" s="78"/>
      <c r="Q66" s="78"/>
    </row>
    <row r="67" spans="1:17" s="78" customFormat="1" x14ac:dyDescent="0.25">
      <c r="A67" s="138">
        <v>3</v>
      </c>
      <c r="B67" s="45">
        <v>150580</v>
      </c>
      <c r="C67" s="106">
        <v>127197375546</v>
      </c>
      <c r="D67" s="107">
        <v>50087426000</v>
      </c>
      <c r="E67" s="45">
        <v>168972</v>
      </c>
      <c r="F67" s="106">
        <v>127497255052</v>
      </c>
      <c r="G67" s="107">
        <v>49031472200</v>
      </c>
      <c r="H67" s="147">
        <f t="shared" si="15"/>
        <v>-0.10884643609592126</v>
      </c>
      <c r="I67" s="147">
        <f t="shared" si="16"/>
        <v>-2.3520467627141661E-3</v>
      </c>
      <c r="J67" s="148">
        <f t="shared" si="17"/>
        <v>2.1536245040588486E-2</v>
      </c>
    </row>
    <row r="68" spans="1:17" s="78" customFormat="1" x14ac:dyDescent="0.25">
      <c r="A68" s="139">
        <v>5</v>
      </c>
      <c r="B68" s="44">
        <v>47445</v>
      </c>
      <c r="C68" s="108">
        <v>11174963121</v>
      </c>
      <c r="D68" s="109">
        <v>9281876000</v>
      </c>
      <c r="E68" s="44">
        <v>48529</v>
      </c>
      <c r="F68" s="108">
        <v>13175292022</v>
      </c>
      <c r="G68" s="109">
        <v>9222968900</v>
      </c>
      <c r="H68" s="149">
        <f t="shared" si="15"/>
        <v>-2.2337159224381287E-2</v>
      </c>
      <c r="I68" s="149">
        <f t="shared" si="16"/>
        <v>-0.15182425540624578</v>
      </c>
      <c r="J68" s="150">
        <f t="shared" si="17"/>
        <v>6.3869997436509784E-3</v>
      </c>
    </row>
    <row r="69" spans="1:17" s="78" customFormat="1" x14ac:dyDescent="0.25">
      <c r="A69" s="138">
        <v>8</v>
      </c>
      <c r="B69" s="45">
        <v>0</v>
      </c>
      <c r="C69" s="106">
        <v>0</v>
      </c>
      <c r="D69" s="107">
        <v>0</v>
      </c>
      <c r="E69" s="45">
        <v>0</v>
      </c>
      <c r="F69" s="106">
        <v>0</v>
      </c>
      <c r="G69" s="107">
        <v>0</v>
      </c>
      <c r="H69" s="147" t="s">
        <v>141</v>
      </c>
      <c r="I69" s="147" t="s">
        <v>141</v>
      </c>
      <c r="J69" s="148" t="s">
        <v>141</v>
      </c>
    </row>
    <row r="70" spans="1:17" x14ac:dyDescent="0.25">
      <c r="A70" s="140">
        <v>9</v>
      </c>
      <c r="B70" s="133">
        <v>18764</v>
      </c>
      <c r="C70" s="134">
        <v>154491394821</v>
      </c>
      <c r="D70" s="142">
        <v>140878535200</v>
      </c>
      <c r="E70" s="133">
        <v>18809</v>
      </c>
      <c r="F70" s="134">
        <v>152732362202</v>
      </c>
      <c r="G70" s="142">
        <v>138608635600</v>
      </c>
      <c r="H70" s="151">
        <v>0</v>
      </c>
      <c r="I70" s="151">
        <v>0</v>
      </c>
      <c r="J70" s="152">
        <v>0</v>
      </c>
    </row>
    <row r="71" spans="1:17" x14ac:dyDescent="0.25">
      <c r="A71" s="141" t="s">
        <v>40</v>
      </c>
      <c r="B71" s="135">
        <v>3641513</v>
      </c>
      <c r="C71" s="136">
        <v>1502302787036</v>
      </c>
      <c r="D71" s="143">
        <v>1168726906400</v>
      </c>
      <c r="E71" s="135">
        <f>SUM(E64:E70)</f>
        <v>3623138</v>
      </c>
      <c r="F71" s="136">
        <f t="shared" ref="F71:G71" si="18">SUM(F64:F70)</f>
        <v>1460874900140</v>
      </c>
      <c r="G71" s="143">
        <f t="shared" si="18"/>
        <v>1146034270000</v>
      </c>
      <c r="H71" s="153">
        <f t="shared" si="15"/>
        <v>5.0715705556896307E-3</v>
      </c>
      <c r="I71" s="154">
        <f t="shared" si="16"/>
        <v>2.8358271397523449E-2</v>
      </c>
      <c r="J71" s="155">
        <f t="shared" si="17"/>
        <v>1.980101031359216E-2</v>
      </c>
    </row>
    <row r="72" spans="1:17" x14ac:dyDescent="0.25">
      <c r="A72" s="78"/>
      <c r="E72" s="78"/>
      <c r="F72" s="78"/>
      <c r="G72" s="78"/>
    </row>
    <row r="73" spans="1:17" x14ac:dyDescent="0.25">
      <c r="A73" s="85" t="s">
        <v>53</v>
      </c>
      <c r="B73" s="159">
        <v>2019</v>
      </c>
      <c r="C73" s="160"/>
      <c r="D73" s="161"/>
      <c r="E73" s="162">
        <v>2018</v>
      </c>
      <c r="F73" s="163"/>
      <c r="G73" s="164"/>
      <c r="H73" s="162" t="s">
        <v>125</v>
      </c>
      <c r="I73" s="163"/>
      <c r="J73" s="164"/>
    </row>
    <row r="74" spans="1:17" x14ac:dyDescent="0.25">
      <c r="A74" s="88" t="s">
        <v>54</v>
      </c>
      <c r="B74" s="52" t="s">
        <v>3</v>
      </c>
      <c r="C74" s="3" t="s">
        <v>123</v>
      </c>
      <c r="D74" s="2" t="s">
        <v>124</v>
      </c>
      <c r="E74" s="52" t="s">
        <v>3</v>
      </c>
      <c r="F74" s="3" t="s">
        <v>123</v>
      </c>
      <c r="G74" s="2" t="s">
        <v>124</v>
      </c>
      <c r="H74" s="52" t="s">
        <v>3</v>
      </c>
      <c r="I74" s="3" t="s">
        <v>123</v>
      </c>
      <c r="J74" s="2" t="s">
        <v>124</v>
      </c>
    </row>
    <row r="75" spans="1:17" x14ac:dyDescent="0.25">
      <c r="A75" s="82" t="s">
        <v>55</v>
      </c>
      <c r="B75" s="44">
        <v>2216411</v>
      </c>
      <c r="C75" s="108">
        <v>1023237973228</v>
      </c>
      <c r="D75" s="109">
        <v>759777245200</v>
      </c>
      <c r="E75" s="44">
        <v>2161123</v>
      </c>
      <c r="F75" s="108">
        <v>976956563991</v>
      </c>
      <c r="G75" s="109">
        <v>733829347400</v>
      </c>
      <c r="H75" s="68">
        <f>B75/E75-1</f>
        <v>2.5582995507428263E-2</v>
      </c>
      <c r="I75" s="40">
        <f t="shared" ref="I75:J75" si="19">C75/F75-1</f>
        <v>4.7373047014428238E-2</v>
      </c>
      <c r="J75" s="42">
        <f t="shared" si="19"/>
        <v>3.5359580387367862E-2</v>
      </c>
      <c r="L75" s="78"/>
      <c r="M75" s="78"/>
      <c r="N75" s="78"/>
      <c r="O75" s="78"/>
      <c r="P75" s="78"/>
      <c r="Q75" s="78"/>
    </row>
    <row r="76" spans="1:17" x14ac:dyDescent="0.25">
      <c r="A76" s="83" t="s">
        <v>56</v>
      </c>
      <c r="B76" s="45">
        <v>1404049</v>
      </c>
      <c r="C76" s="106">
        <v>476639073063</v>
      </c>
      <c r="D76" s="107">
        <v>408207302000</v>
      </c>
      <c r="E76" s="45">
        <v>1438537</v>
      </c>
      <c r="F76" s="106">
        <v>479557371652</v>
      </c>
      <c r="G76" s="107">
        <v>411402147600</v>
      </c>
      <c r="H76" s="60">
        <f t="shared" ref="H76:H78" si="20">B76/E76-1</f>
        <v>-2.3974357281043135E-2</v>
      </c>
      <c r="I76" s="41">
        <f t="shared" ref="I76:I78" si="21">C76/F76-1</f>
        <v>-6.0854003327003303E-3</v>
      </c>
      <c r="J76" s="43">
        <f t="shared" ref="J76:J78" si="22">D76/G76-1</f>
        <v>-7.7657484741822103E-3</v>
      </c>
      <c r="L76" s="78"/>
      <c r="M76" s="78"/>
      <c r="N76" s="78"/>
      <c r="O76" s="78"/>
      <c r="P76" s="78"/>
      <c r="Q76" s="78"/>
    </row>
    <row r="77" spans="1:17" x14ac:dyDescent="0.25">
      <c r="A77" s="84" t="s">
        <v>43</v>
      </c>
      <c r="B77" s="44">
        <v>21053</v>
      </c>
      <c r="C77" s="108">
        <v>2425740745</v>
      </c>
      <c r="D77" s="109">
        <v>742359200</v>
      </c>
      <c r="E77" s="44">
        <v>23478</v>
      </c>
      <c r="F77" s="108">
        <v>4360964497</v>
      </c>
      <c r="G77" s="109">
        <v>802775000</v>
      </c>
      <c r="H77" s="68">
        <f t="shared" si="20"/>
        <v>-0.10328818468353351</v>
      </c>
      <c r="I77" s="40">
        <f t="shared" si="21"/>
        <v>-0.44376049227900882</v>
      </c>
      <c r="J77" s="42">
        <f t="shared" si="22"/>
        <v>-7.5258696396873326E-2</v>
      </c>
      <c r="L77" s="78"/>
      <c r="M77" s="78"/>
      <c r="N77" s="78"/>
      <c r="O77" s="78"/>
      <c r="P77" s="78"/>
      <c r="Q77" s="78"/>
    </row>
    <row r="78" spans="1:17" x14ac:dyDescent="0.25">
      <c r="A78" s="93" t="s">
        <v>40</v>
      </c>
      <c r="B78" s="57">
        <v>3641513</v>
      </c>
      <c r="C78" s="115">
        <v>1502302787036</v>
      </c>
      <c r="D78" s="114">
        <v>1168726906400</v>
      </c>
      <c r="E78" s="57">
        <f>SUM(E75:E77)</f>
        <v>3623138</v>
      </c>
      <c r="F78" s="115">
        <f t="shared" ref="F78:G78" si="23">SUM(F75:F77)</f>
        <v>1460874900140</v>
      </c>
      <c r="G78" s="114">
        <f t="shared" si="23"/>
        <v>1146034270000</v>
      </c>
      <c r="H78" s="71">
        <f t="shared" si="20"/>
        <v>5.0715705556896307E-3</v>
      </c>
      <c r="I78" s="67">
        <f t="shared" si="21"/>
        <v>2.8358271397523449E-2</v>
      </c>
      <c r="J78" s="66">
        <f t="shared" si="22"/>
        <v>1.980101031359216E-2</v>
      </c>
      <c r="L78" s="78"/>
      <c r="M78" s="78"/>
      <c r="N78" s="78"/>
      <c r="O78" s="78"/>
      <c r="P78" s="78"/>
      <c r="Q78" s="78"/>
    </row>
    <row r="79" spans="1:17" x14ac:dyDescent="0.25">
      <c r="A79" s="78"/>
      <c r="E79" s="78"/>
      <c r="F79" s="78"/>
      <c r="G79" s="78"/>
    </row>
    <row r="80" spans="1:17" x14ac:dyDescent="0.25">
      <c r="A80" s="85" t="s">
        <v>57</v>
      </c>
      <c r="B80" s="159">
        <v>2019</v>
      </c>
      <c r="C80" s="160"/>
      <c r="D80" s="161"/>
      <c r="E80" s="162">
        <v>2018</v>
      </c>
      <c r="F80" s="163"/>
      <c r="G80" s="164"/>
      <c r="H80" s="162" t="s">
        <v>125</v>
      </c>
      <c r="I80" s="163"/>
      <c r="J80" s="164"/>
    </row>
    <row r="81" spans="1:17" x14ac:dyDescent="0.25">
      <c r="A81" s="88" t="s">
        <v>61</v>
      </c>
      <c r="B81" s="37" t="s">
        <v>3</v>
      </c>
      <c r="C81" s="38" t="s">
        <v>123</v>
      </c>
      <c r="D81" s="39" t="s">
        <v>124</v>
      </c>
      <c r="E81" s="37" t="s">
        <v>3</v>
      </c>
      <c r="F81" s="38" t="s">
        <v>123</v>
      </c>
      <c r="G81" s="39" t="s">
        <v>124</v>
      </c>
      <c r="H81" s="37" t="s">
        <v>3</v>
      </c>
      <c r="I81" s="38" t="s">
        <v>123</v>
      </c>
      <c r="J81" s="39" t="s">
        <v>124</v>
      </c>
    </row>
    <row r="82" spans="1:17" x14ac:dyDescent="0.25">
      <c r="A82" s="82" t="s">
        <v>58</v>
      </c>
      <c r="B82" s="50">
        <v>267468</v>
      </c>
      <c r="C82" s="104">
        <v>116100965099</v>
      </c>
      <c r="D82" s="105">
        <v>89674945900</v>
      </c>
      <c r="E82" s="50">
        <v>318832</v>
      </c>
      <c r="F82" s="104">
        <v>135224936999</v>
      </c>
      <c r="G82" s="105">
        <v>105111037400</v>
      </c>
      <c r="H82" s="63">
        <f>B82/E82-1</f>
        <v>-0.16110051688663618</v>
      </c>
      <c r="I82" s="63">
        <f t="shared" ref="I82:J82" si="24">C82/F82-1</f>
        <v>-0.14142341142404391</v>
      </c>
      <c r="J82" s="62">
        <f t="shared" si="24"/>
        <v>-0.14685509611381686</v>
      </c>
    </row>
    <row r="83" spans="1:17" x14ac:dyDescent="0.25">
      <c r="A83" s="83" t="s">
        <v>59</v>
      </c>
      <c r="B83" s="45">
        <v>1200233</v>
      </c>
      <c r="C83" s="106">
        <v>539294621924</v>
      </c>
      <c r="D83" s="107">
        <v>389801967600</v>
      </c>
      <c r="E83" s="45">
        <v>1200785</v>
      </c>
      <c r="F83" s="106">
        <v>526442741785</v>
      </c>
      <c r="G83" s="107">
        <v>381669994700</v>
      </c>
      <c r="H83" s="41">
        <f t="shared" ref="H83:H88" si="25">B83/E83-1</f>
        <v>-4.5969928005429317E-4</v>
      </c>
      <c r="I83" s="41">
        <f t="shared" ref="I83:I88" si="26">C83/F83-1</f>
        <v>2.4412683695520965E-2</v>
      </c>
      <c r="J83" s="43">
        <f t="shared" ref="J83:J88" si="27">D83/G83-1</f>
        <v>2.1306293428677625E-2</v>
      </c>
    </row>
    <row r="84" spans="1:17" x14ac:dyDescent="0.25">
      <c r="A84" s="84" t="s">
        <v>116</v>
      </c>
      <c r="B84" s="44">
        <v>27452</v>
      </c>
      <c r="C84" s="108">
        <v>9987390214</v>
      </c>
      <c r="D84" s="109">
        <v>6607072200</v>
      </c>
      <c r="E84" s="44">
        <v>27583</v>
      </c>
      <c r="F84" s="108">
        <v>9509648691</v>
      </c>
      <c r="G84" s="109">
        <v>6370178000</v>
      </c>
      <c r="H84" s="40">
        <f t="shared" si="25"/>
        <v>-4.7493021063698126E-3</v>
      </c>
      <c r="I84" s="40">
        <f t="shared" si="26"/>
        <v>5.0237557508526987E-2</v>
      </c>
      <c r="J84" s="42">
        <f t="shared" si="27"/>
        <v>3.7188003223771693E-2</v>
      </c>
    </row>
    <row r="85" spans="1:17" x14ac:dyDescent="0.25">
      <c r="A85" s="83" t="s">
        <v>117</v>
      </c>
      <c r="B85" s="45">
        <v>145301</v>
      </c>
      <c r="C85" s="106">
        <v>57580518906</v>
      </c>
      <c r="D85" s="107">
        <v>44956767200</v>
      </c>
      <c r="E85" s="45">
        <v>146801</v>
      </c>
      <c r="F85" s="106">
        <v>58254822813</v>
      </c>
      <c r="G85" s="107">
        <v>45275027800</v>
      </c>
      <c r="H85" s="41">
        <f t="shared" si="25"/>
        <v>-1.0217914046907084E-2</v>
      </c>
      <c r="I85" s="41">
        <f t="shared" si="26"/>
        <v>-1.1575074379069683E-2</v>
      </c>
      <c r="J85" s="43">
        <f t="shared" si="27"/>
        <v>-7.0294954076206562E-3</v>
      </c>
    </row>
    <row r="86" spans="1:17" x14ac:dyDescent="0.25">
      <c r="A86" s="84" t="s">
        <v>118</v>
      </c>
      <c r="B86" s="44">
        <v>1971062</v>
      </c>
      <c r="C86" s="108">
        <v>765847563453</v>
      </c>
      <c r="D86" s="109">
        <v>628928023000</v>
      </c>
      <c r="E86" s="44">
        <v>1893582</v>
      </c>
      <c r="F86" s="108">
        <v>716054666226</v>
      </c>
      <c r="G86" s="109">
        <v>597263443200</v>
      </c>
      <c r="H86" s="40">
        <f t="shared" si="25"/>
        <v>4.0917161231993182E-2</v>
      </c>
      <c r="I86" s="40">
        <f t="shared" si="26"/>
        <v>6.9537843373657315E-2</v>
      </c>
      <c r="J86" s="42">
        <f t="shared" si="27"/>
        <v>5.301610229206144E-2</v>
      </c>
    </row>
    <row r="87" spans="1:17" x14ac:dyDescent="0.25">
      <c r="A87" s="83" t="s">
        <v>60</v>
      </c>
      <c r="B87" s="45">
        <v>29997</v>
      </c>
      <c r="C87" s="106">
        <v>13491727440</v>
      </c>
      <c r="D87" s="107">
        <v>8758130500</v>
      </c>
      <c r="E87" s="45">
        <v>35555</v>
      </c>
      <c r="F87" s="106">
        <v>15388083626</v>
      </c>
      <c r="G87" s="107">
        <v>10344588900</v>
      </c>
      <c r="H87" s="41">
        <f t="shared" si="25"/>
        <v>-0.15632119251863308</v>
      </c>
      <c r="I87" s="41">
        <f t="shared" si="26"/>
        <v>-0.12323537043923261</v>
      </c>
      <c r="J87" s="43">
        <f t="shared" si="27"/>
        <v>-0.15336118383592801</v>
      </c>
    </row>
    <row r="88" spans="1:17" x14ac:dyDescent="0.25">
      <c r="A88" s="92" t="s">
        <v>40</v>
      </c>
      <c r="B88" s="47">
        <v>3641513</v>
      </c>
      <c r="C88" s="112">
        <v>1502302787036</v>
      </c>
      <c r="D88" s="113">
        <v>1168726906400</v>
      </c>
      <c r="E88" s="47">
        <f>SUM(E82:E87)</f>
        <v>3623138</v>
      </c>
      <c r="F88" s="112">
        <f t="shared" ref="F88:G88" si="28">SUM(F82:F87)</f>
        <v>1460874900140</v>
      </c>
      <c r="G88" s="113">
        <f t="shared" si="28"/>
        <v>1146034270000</v>
      </c>
      <c r="H88" s="48">
        <f t="shared" si="25"/>
        <v>5.0715705556896307E-3</v>
      </c>
      <c r="I88" s="48">
        <f t="shared" si="26"/>
        <v>2.8358271397523449E-2</v>
      </c>
      <c r="J88" s="49">
        <f t="shared" si="27"/>
        <v>1.980101031359216E-2</v>
      </c>
    </row>
    <row r="89" spans="1:17" x14ac:dyDescent="0.25">
      <c r="A89" s="78"/>
      <c r="E89" s="78"/>
      <c r="F89" s="78"/>
      <c r="G89" s="78"/>
    </row>
    <row r="90" spans="1:17" x14ac:dyDescent="0.25">
      <c r="A90" s="85" t="s">
        <v>62</v>
      </c>
      <c r="B90" s="159">
        <v>2019</v>
      </c>
      <c r="C90" s="160"/>
      <c r="D90" s="161"/>
      <c r="E90" s="159">
        <v>2018</v>
      </c>
      <c r="F90" s="160"/>
      <c r="G90" s="161"/>
      <c r="H90" s="159" t="s">
        <v>125</v>
      </c>
      <c r="I90" s="160"/>
      <c r="J90" s="161"/>
    </row>
    <row r="91" spans="1:17" x14ac:dyDescent="0.25">
      <c r="A91" s="144" t="s">
        <v>63</v>
      </c>
      <c r="B91" s="52" t="s">
        <v>3</v>
      </c>
      <c r="C91" s="3" t="s">
        <v>123</v>
      </c>
      <c r="D91" s="2" t="s">
        <v>124</v>
      </c>
      <c r="E91" s="52" t="s">
        <v>3</v>
      </c>
      <c r="F91" s="3" t="s">
        <v>123</v>
      </c>
      <c r="G91" s="2" t="s">
        <v>124</v>
      </c>
      <c r="H91" s="52" t="s">
        <v>3</v>
      </c>
      <c r="I91" s="3" t="s">
        <v>123</v>
      </c>
      <c r="J91" s="2" t="s">
        <v>124</v>
      </c>
      <c r="L91" s="78"/>
      <c r="M91" s="78"/>
      <c r="N91" s="78"/>
      <c r="O91" s="78"/>
      <c r="P91" s="78"/>
      <c r="Q91" s="78"/>
    </row>
    <row r="92" spans="1:17" x14ac:dyDescent="0.25">
      <c r="A92" s="82" t="s">
        <v>133</v>
      </c>
      <c r="B92" s="50">
        <v>54333</v>
      </c>
      <c r="C92" s="104">
        <v>34740161900</v>
      </c>
      <c r="D92" s="105">
        <v>25745526900</v>
      </c>
      <c r="E92" s="50">
        <v>52048</v>
      </c>
      <c r="F92" s="104">
        <v>33567847510</v>
      </c>
      <c r="G92" s="105">
        <v>24777312400</v>
      </c>
      <c r="H92" s="61">
        <f t="shared" ref="H92:J98" si="29">B92/E92-1</f>
        <v>4.3901782969566483E-2</v>
      </c>
      <c r="I92" s="63">
        <f t="shared" si="29"/>
        <v>3.4923728417521005E-2</v>
      </c>
      <c r="J92" s="62">
        <f t="shared" si="29"/>
        <v>3.9076655464859833E-2</v>
      </c>
      <c r="L92" s="78"/>
      <c r="M92" s="78"/>
      <c r="N92" s="78"/>
      <c r="O92" s="78"/>
      <c r="P92" s="78"/>
      <c r="Q92" s="78"/>
    </row>
    <row r="93" spans="1:17" x14ac:dyDescent="0.25">
      <c r="A93" s="83" t="s">
        <v>134</v>
      </c>
      <c r="B93" s="45">
        <v>700444</v>
      </c>
      <c r="C93" s="106">
        <v>341279638054</v>
      </c>
      <c r="D93" s="107">
        <v>257751484100</v>
      </c>
      <c r="E93" s="45">
        <v>693238</v>
      </c>
      <c r="F93" s="106">
        <v>332609710612</v>
      </c>
      <c r="G93" s="107">
        <v>253331132700</v>
      </c>
      <c r="H93" s="60">
        <f t="shared" si="29"/>
        <v>1.0394698501813293E-2</v>
      </c>
      <c r="I93" s="41">
        <f t="shared" si="29"/>
        <v>2.6066368976562337E-2</v>
      </c>
      <c r="J93" s="43">
        <f t="shared" si="29"/>
        <v>1.7448907099920863E-2</v>
      </c>
      <c r="L93" s="78"/>
      <c r="M93" s="78"/>
      <c r="N93" s="78"/>
      <c r="O93" s="78"/>
      <c r="P93" s="78"/>
      <c r="Q93" s="78"/>
    </row>
    <row r="94" spans="1:17" x14ac:dyDescent="0.25">
      <c r="A94" s="84" t="s">
        <v>135</v>
      </c>
      <c r="B94" s="44">
        <v>161366</v>
      </c>
      <c r="C94" s="108">
        <v>86279892488</v>
      </c>
      <c r="D94" s="109">
        <v>52537225500</v>
      </c>
      <c r="E94" s="44">
        <v>159238</v>
      </c>
      <c r="F94" s="108">
        <v>84802325867</v>
      </c>
      <c r="G94" s="109">
        <v>52081086700</v>
      </c>
      <c r="H94" s="68">
        <f t="shared" si="29"/>
        <v>1.3363644356246596E-2</v>
      </c>
      <c r="I94" s="40">
        <f t="shared" si="29"/>
        <v>1.7423656791175191E-2</v>
      </c>
      <c r="J94" s="42">
        <f t="shared" si="29"/>
        <v>8.7582427499539595E-3</v>
      </c>
      <c r="L94" s="78"/>
      <c r="M94" s="78"/>
      <c r="N94" s="78"/>
      <c r="O94" s="78"/>
      <c r="P94" s="78"/>
      <c r="Q94" s="78"/>
    </row>
    <row r="95" spans="1:17" x14ac:dyDescent="0.25">
      <c r="A95" s="83" t="s">
        <v>136</v>
      </c>
      <c r="B95" s="45">
        <v>66112</v>
      </c>
      <c r="C95" s="106">
        <v>27573070438</v>
      </c>
      <c r="D95" s="107">
        <v>23116641600</v>
      </c>
      <c r="E95" s="45">
        <v>64966</v>
      </c>
      <c r="F95" s="106">
        <v>27166404254</v>
      </c>
      <c r="G95" s="107">
        <v>22821153800</v>
      </c>
      <c r="H95" s="60">
        <f t="shared" si="29"/>
        <v>1.7639996305759853E-2</v>
      </c>
      <c r="I95" s="41">
        <f t="shared" si="29"/>
        <v>1.4969451981858173E-2</v>
      </c>
      <c r="J95" s="43">
        <f t="shared" si="29"/>
        <v>1.294797811668924E-2</v>
      </c>
      <c r="L95" s="78"/>
      <c r="M95" s="78"/>
      <c r="N95" s="78"/>
      <c r="O95" s="78"/>
      <c r="P95" s="78"/>
      <c r="Q95" s="78"/>
    </row>
    <row r="96" spans="1:17" x14ac:dyDescent="0.25">
      <c r="A96" s="84" t="s">
        <v>137</v>
      </c>
      <c r="B96" s="44">
        <v>67559</v>
      </c>
      <c r="C96" s="108">
        <v>29373449918</v>
      </c>
      <c r="D96" s="109">
        <v>24784109600</v>
      </c>
      <c r="E96" s="44">
        <v>69706</v>
      </c>
      <c r="F96" s="108">
        <v>30132924253</v>
      </c>
      <c r="G96" s="109">
        <v>25434046800</v>
      </c>
      <c r="H96" s="68">
        <f t="shared" si="29"/>
        <v>-3.0800791897397595E-2</v>
      </c>
      <c r="I96" s="40">
        <f t="shared" si="29"/>
        <v>-2.5204136466257077E-2</v>
      </c>
      <c r="J96" s="42">
        <f t="shared" si="29"/>
        <v>-2.5553825748248604E-2</v>
      </c>
      <c r="L96" s="78"/>
      <c r="M96" s="78"/>
      <c r="N96" s="78"/>
      <c r="O96" s="78"/>
      <c r="P96" s="78"/>
      <c r="Q96" s="78"/>
    </row>
    <row r="97" spans="1:17" x14ac:dyDescent="0.25">
      <c r="A97" s="83" t="s">
        <v>138</v>
      </c>
      <c r="B97" s="45">
        <v>7973</v>
      </c>
      <c r="C97" s="106">
        <v>3917933785</v>
      </c>
      <c r="D97" s="107">
        <v>3450595400</v>
      </c>
      <c r="E97" s="45">
        <v>8531</v>
      </c>
      <c r="F97" s="106">
        <v>4193760901</v>
      </c>
      <c r="G97" s="107">
        <v>3571913200</v>
      </c>
      <c r="H97" s="60">
        <f t="shared" si="29"/>
        <v>-6.5408510139491227E-2</v>
      </c>
      <c r="I97" s="41">
        <f t="shared" si="29"/>
        <v>-6.5770825402618693E-2</v>
      </c>
      <c r="J97" s="43">
        <f t="shared" si="29"/>
        <v>-3.3964375170146943E-2</v>
      </c>
      <c r="L97" s="78"/>
      <c r="M97" s="78"/>
      <c r="N97" s="78"/>
      <c r="O97" s="78"/>
      <c r="P97" s="78"/>
      <c r="Q97" s="78"/>
    </row>
    <row r="98" spans="1:17" x14ac:dyDescent="0.25">
      <c r="A98" s="84" t="s">
        <v>139</v>
      </c>
      <c r="B98" s="44">
        <v>2583726</v>
      </c>
      <c r="C98" s="108">
        <v>979138640453</v>
      </c>
      <c r="D98" s="109">
        <v>781341323300</v>
      </c>
      <c r="E98" s="44">
        <v>2575411</v>
      </c>
      <c r="F98" s="108">
        <v>948401926743</v>
      </c>
      <c r="G98" s="109">
        <v>764017624400</v>
      </c>
      <c r="H98" s="68">
        <f t="shared" si="29"/>
        <v>3.2286108896792953E-3</v>
      </c>
      <c r="I98" s="40">
        <f t="shared" si="29"/>
        <v>3.2408953254192463E-2</v>
      </c>
      <c r="J98" s="42">
        <f t="shared" si="29"/>
        <v>2.2674475492112656E-2</v>
      </c>
      <c r="L98" s="78"/>
      <c r="M98" s="78"/>
      <c r="N98" s="78"/>
      <c r="O98" s="78"/>
      <c r="P98" s="78"/>
      <c r="Q98" s="78"/>
    </row>
    <row r="99" spans="1:17" x14ac:dyDescent="0.25">
      <c r="A99" s="93" t="s">
        <v>40</v>
      </c>
      <c r="B99" s="57">
        <v>3641513</v>
      </c>
      <c r="C99" s="115">
        <v>1502302787036</v>
      </c>
      <c r="D99" s="114">
        <v>1168726906400</v>
      </c>
      <c r="E99" s="57">
        <f>SUM(E92:E98)</f>
        <v>3623138</v>
      </c>
      <c r="F99" s="115">
        <f t="shared" ref="F99:G99" si="30">SUM(F92:F98)</f>
        <v>1460874900140</v>
      </c>
      <c r="G99" s="114">
        <f t="shared" si="30"/>
        <v>1146034270000</v>
      </c>
      <c r="H99" s="71">
        <f t="shared" ref="H99" si="31">B99/E99-1</f>
        <v>5.0715705556896307E-3</v>
      </c>
      <c r="I99" s="67">
        <f t="shared" ref="I99" si="32">C99/F99-1</f>
        <v>2.8358271397523449E-2</v>
      </c>
      <c r="J99" s="66">
        <f t="shared" ref="J99" si="33">D99/G99-1</f>
        <v>1.980101031359216E-2</v>
      </c>
    </row>
  </sheetData>
  <sortState ref="A92:J98">
    <sortCondition ref="A92:A98"/>
  </sortState>
  <mergeCells count="24">
    <mergeCell ref="B9:D9"/>
    <mergeCell ref="E9:G9"/>
    <mergeCell ref="H9:J9"/>
    <mergeCell ref="B13:D13"/>
    <mergeCell ref="E13:G13"/>
    <mergeCell ref="H13:J13"/>
    <mergeCell ref="C47:E47"/>
    <mergeCell ref="F47:H47"/>
    <mergeCell ref="I47:K47"/>
    <mergeCell ref="C53:E53"/>
    <mergeCell ref="F53:H53"/>
    <mergeCell ref="I53:K53"/>
    <mergeCell ref="B90:D90"/>
    <mergeCell ref="E90:G90"/>
    <mergeCell ref="H90:J90"/>
    <mergeCell ref="E62:G62"/>
    <mergeCell ref="H62:J62"/>
    <mergeCell ref="B73:D73"/>
    <mergeCell ref="E73:G73"/>
    <mergeCell ref="H73:J73"/>
    <mergeCell ref="B80:D80"/>
    <mergeCell ref="E80:G80"/>
    <mergeCell ref="H80:J80"/>
    <mergeCell ref="B62:D62"/>
  </mergeCells>
  <pageMargins left="0.7" right="0.7" top="0.75" bottom="0.75" header="0.3" footer="0.3"/>
  <pageSetup scale="70" orientation="portrait" r:id="rId1"/>
  <rowBreaks count="1" manualBreakCount="1">
    <brk id="5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showGridLines="0" tabSelected="1" view="pageBreakPreview" topLeftCell="A30" zoomScale="60" zoomScaleNormal="100" workbookViewId="0">
      <selection activeCell="I24" sqref="I24"/>
    </sheetView>
  </sheetViews>
  <sheetFormatPr defaultRowHeight="15" x14ac:dyDescent="0.25"/>
  <cols>
    <col min="1" max="1" width="10" customWidth="1"/>
    <col min="2" max="2" width="18.28515625" customWidth="1"/>
    <col min="4" max="4" width="13.5703125" bestFit="1" customWidth="1"/>
    <col min="5" max="5" width="14.28515625" bestFit="1" customWidth="1"/>
    <col min="6" max="6" width="12.7109375" bestFit="1" customWidth="1"/>
    <col min="7" max="7" width="13.5703125" bestFit="1" customWidth="1"/>
  </cols>
  <sheetData>
    <row r="1" spans="1:7" ht="20.45" x14ac:dyDescent="0.35">
      <c r="A1" s="18" t="s">
        <v>156</v>
      </c>
    </row>
    <row r="2" spans="1:7" ht="15.6" x14ac:dyDescent="0.3">
      <c r="A2" s="19" t="s">
        <v>157</v>
      </c>
    </row>
    <row r="3" spans="1:7" ht="14.45" x14ac:dyDescent="0.3">
      <c r="A3" s="9" t="s">
        <v>140</v>
      </c>
    </row>
    <row r="4" spans="1:7" ht="14.45" x14ac:dyDescent="0.3">
      <c r="A4" s="12" t="s">
        <v>0</v>
      </c>
    </row>
    <row r="5" spans="1:7" ht="14.45" x14ac:dyDescent="0.3">
      <c r="A5" s="9" t="s">
        <v>1</v>
      </c>
    </row>
    <row r="6" spans="1:7" s="78" customFormat="1" ht="14.45" x14ac:dyDescent="0.3">
      <c r="A6" s="20" t="s">
        <v>130</v>
      </c>
    </row>
    <row r="8" spans="1:7" ht="14.45" x14ac:dyDescent="0.3">
      <c r="A8" s="17" t="s">
        <v>110</v>
      </c>
    </row>
    <row r="9" spans="1:7" ht="14.45" x14ac:dyDescent="0.3">
      <c r="A9" s="10" t="s">
        <v>132</v>
      </c>
      <c r="B9" s="73" t="s">
        <v>45</v>
      </c>
      <c r="C9" s="3" t="s">
        <v>3</v>
      </c>
      <c r="D9" s="3" t="s">
        <v>4</v>
      </c>
      <c r="E9" s="3" t="s">
        <v>5</v>
      </c>
      <c r="F9" s="3" t="s">
        <v>6</v>
      </c>
      <c r="G9" s="2" t="s">
        <v>7</v>
      </c>
    </row>
    <row r="10" spans="1:7" x14ac:dyDescent="0.25">
      <c r="A10" s="13" t="s">
        <v>9</v>
      </c>
      <c r="B10" s="58">
        <v>301</v>
      </c>
      <c r="C10" s="6">
        <v>287</v>
      </c>
      <c r="D10" s="96">
        <v>46162297</v>
      </c>
      <c r="E10" s="96">
        <v>4023011</v>
      </c>
      <c r="F10" s="96">
        <v>24406200</v>
      </c>
      <c r="G10" s="97">
        <v>7346400</v>
      </c>
    </row>
    <row r="11" spans="1:7" x14ac:dyDescent="0.25">
      <c r="A11" s="14" t="s">
        <v>9</v>
      </c>
      <c r="B11" s="36">
        <v>302</v>
      </c>
      <c r="C11" s="1">
        <v>32095</v>
      </c>
      <c r="D11" s="98">
        <v>7590953366</v>
      </c>
      <c r="E11" s="98">
        <v>910780303</v>
      </c>
      <c r="F11" s="98">
        <v>6166821100</v>
      </c>
      <c r="G11" s="99">
        <v>1826333500</v>
      </c>
    </row>
    <row r="12" spans="1:7" x14ac:dyDescent="0.25">
      <c r="A12" s="15" t="s">
        <v>9</v>
      </c>
      <c r="B12" s="95">
        <v>303</v>
      </c>
      <c r="C12" s="4">
        <v>2628</v>
      </c>
      <c r="D12" s="100">
        <v>518418778</v>
      </c>
      <c r="E12" s="100">
        <v>43354202</v>
      </c>
      <c r="F12" s="100">
        <v>458356800</v>
      </c>
      <c r="G12" s="101">
        <v>67052500</v>
      </c>
    </row>
    <row r="13" spans="1:7" x14ac:dyDescent="0.25">
      <c r="A13" s="14" t="s">
        <v>9</v>
      </c>
      <c r="B13" s="36">
        <v>306</v>
      </c>
      <c r="C13" s="1">
        <v>501</v>
      </c>
      <c r="D13" s="98">
        <v>3338251682</v>
      </c>
      <c r="E13" s="98">
        <v>9044036</v>
      </c>
      <c r="F13" s="98">
        <v>3072204000</v>
      </c>
      <c r="G13" s="99">
        <v>8077400</v>
      </c>
    </row>
    <row r="14" spans="1:7" x14ac:dyDescent="0.25">
      <c r="A14" s="15" t="s">
        <v>9</v>
      </c>
      <c r="B14" s="95">
        <v>311</v>
      </c>
      <c r="C14" s="4">
        <v>3147</v>
      </c>
      <c r="D14" s="100">
        <v>3202455605</v>
      </c>
      <c r="E14" s="100">
        <v>474943801</v>
      </c>
      <c r="F14" s="100">
        <v>972674000</v>
      </c>
      <c r="G14" s="101">
        <v>388771900</v>
      </c>
    </row>
    <row r="15" spans="1:7" x14ac:dyDescent="0.25">
      <c r="A15" s="14" t="s">
        <v>10</v>
      </c>
      <c r="B15" s="36">
        <v>301</v>
      </c>
      <c r="C15" s="1">
        <v>204</v>
      </c>
      <c r="D15" s="98">
        <v>25534847</v>
      </c>
      <c r="E15" s="98">
        <v>1830776</v>
      </c>
      <c r="F15" s="98">
        <v>14531200</v>
      </c>
      <c r="G15" s="99">
        <v>3072500</v>
      </c>
    </row>
    <row r="16" spans="1:7" x14ac:dyDescent="0.25">
      <c r="A16" s="15" t="s">
        <v>10</v>
      </c>
      <c r="B16" s="95">
        <v>302</v>
      </c>
      <c r="C16" s="4">
        <v>11707</v>
      </c>
      <c r="D16" s="100">
        <v>2173052266</v>
      </c>
      <c r="E16" s="100">
        <v>196337795</v>
      </c>
      <c r="F16" s="100">
        <v>1659191700</v>
      </c>
      <c r="G16" s="101">
        <v>397004500</v>
      </c>
    </row>
    <row r="17" spans="1:7" x14ac:dyDescent="0.25">
      <c r="A17" s="14" t="s">
        <v>10</v>
      </c>
      <c r="B17" s="36">
        <v>303</v>
      </c>
      <c r="C17" s="1">
        <v>1228</v>
      </c>
      <c r="D17" s="98">
        <v>195837969</v>
      </c>
      <c r="E17" s="98">
        <v>7663800</v>
      </c>
      <c r="F17" s="98">
        <v>193418300</v>
      </c>
      <c r="G17" s="99">
        <v>11803500</v>
      </c>
    </row>
    <row r="18" spans="1:7" x14ac:dyDescent="0.25">
      <c r="A18" s="15" t="s">
        <v>10</v>
      </c>
      <c r="B18" s="95">
        <v>306</v>
      </c>
      <c r="C18" s="4">
        <v>80</v>
      </c>
      <c r="D18" s="100">
        <v>33270374</v>
      </c>
      <c r="E18" s="100">
        <v>805087</v>
      </c>
      <c r="F18" s="100">
        <v>44366800</v>
      </c>
      <c r="G18" s="101">
        <v>548600</v>
      </c>
    </row>
    <row r="19" spans="1:7" x14ac:dyDescent="0.25">
      <c r="A19" s="14" t="s">
        <v>10</v>
      </c>
      <c r="B19" s="36">
        <v>311</v>
      </c>
      <c r="C19" s="1">
        <v>1623</v>
      </c>
      <c r="D19" s="98">
        <v>1458685052</v>
      </c>
      <c r="E19" s="98">
        <v>179657151</v>
      </c>
      <c r="F19" s="98">
        <v>444101400</v>
      </c>
      <c r="G19" s="99">
        <v>118881200</v>
      </c>
    </row>
    <row r="20" spans="1:7" x14ac:dyDescent="0.25">
      <c r="A20" s="15" t="s">
        <v>11</v>
      </c>
      <c r="B20" s="95">
        <v>301</v>
      </c>
      <c r="C20" s="4">
        <v>191</v>
      </c>
      <c r="D20" s="100">
        <v>57202403</v>
      </c>
      <c r="E20" s="100">
        <v>4861042</v>
      </c>
      <c r="F20" s="100">
        <v>17627200</v>
      </c>
      <c r="G20" s="101">
        <v>3716400</v>
      </c>
    </row>
    <row r="21" spans="1:7" x14ac:dyDescent="0.25">
      <c r="A21" s="14" t="s">
        <v>11</v>
      </c>
      <c r="B21" s="36">
        <v>302</v>
      </c>
      <c r="C21" s="1">
        <v>22909</v>
      </c>
      <c r="D21" s="98">
        <v>9068791744</v>
      </c>
      <c r="E21" s="98">
        <v>949602364</v>
      </c>
      <c r="F21" s="98">
        <v>4950287100</v>
      </c>
      <c r="G21" s="99">
        <v>1176546800</v>
      </c>
    </row>
    <row r="22" spans="1:7" x14ac:dyDescent="0.25">
      <c r="A22" s="15" t="s">
        <v>11</v>
      </c>
      <c r="B22" s="95">
        <v>303</v>
      </c>
      <c r="C22" s="4">
        <v>2388</v>
      </c>
      <c r="D22" s="100">
        <v>685117796</v>
      </c>
      <c r="E22" s="100">
        <v>50322944</v>
      </c>
      <c r="F22" s="100">
        <v>590595700</v>
      </c>
      <c r="G22" s="101">
        <v>73710400</v>
      </c>
    </row>
    <row r="23" spans="1:7" x14ac:dyDescent="0.25">
      <c r="A23" s="14" t="s">
        <v>11</v>
      </c>
      <c r="B23" s="36">
        <v>306</v>
      </c>
      <c r="C23" s="1">
        <v>785</v>
      </c>
      <c r="D23" s="98">
        <v>1593593907</v>
      </c>
      <c r="E23" s="98">
        <v>5293114</v>
      </c>
      <c r="F23" s="98">
        <v>1479581300</v>
      </c>
      <c r="G23" s="99">
        <v>6284800</v>
      </c>
    </row>
    <row r="24" spans="1:7" x14ac:dyDescent="0.25">
      <c r="A24" s="15" t="s">
        <v>11</v>
      </c>
      <c r="B24" s="95">
        <v>311</v>
      </c>
      <c r="C24" s="4">
        <v>2397</v>
      </c>
      <c r="D24" s="100">
        <v>3398552811</v>
      </c>
      <c r="E24" s="100">
        <v>453540791</v>
      </c>
      <c r="F24" s="100">
        <v>844760000</v>
      </c>
      <c r="G24" s="101">
        <v>230817300</v>
      </c>
    </row>
    <row r="25" spans="1:7" x14ac:dyDescent="0.25">
      <c r="A25" s="14" t="s">
        <v>12</v>
      </c>
      <c r="B25" s="36">
        <v>301</v>
      </c>
      <c r="C25" s="1">
        <v>1</v>
      </c>
      <c r="D25" s="98">
        <v>121159</v>
      </c>
      <c r="E25" s="98">
        <v>0</v>
      </c>
      <c r="F25" s="98">
        <v>40000</v>
      </c>
      <c r="G25" s="99">
        <v>0</v>
      </c>
    </row>
    <row r="26" spans="1:7" x14ac:dyDescent="0.25">
      <c r="A26" s="15" t="s">
        <v>12</v>
      </c>
      <c r="B26" s="95">
        <v>302</v>
      </c>
      <c r="C26" s="4">
        <v>1303</v>
      </c>
      <c r="D26" s="100">
        <v>389766408</v>
      </c>
      <c r="E26" s="100">
        <v>57146128</v>
      </c>
      <c r="F26" s="100">
        <v>255220600</v>
      </c>
      <c r="G26" s="101">
        <v>96179400</v>
      </c>
    </row>
    <row r="27" spans="1:7" x14ac:dyDescent="0.25">
      <c r="A27" s="14" t="s">
        <v>12</v>
      </c>
      <c r="B27" s="36">
        <v>303</v>
      </c>
      <c r="C27" s="1">
        <v>241</v>
      </c>
      <c r="D27" s="98">
        <v>45440279</v>
      </c>
      <c r="E27" s="98">
        <v>6668152</v>
      </c>
      <c r="F27" s="98">
        <v>49614200</v>
      </c>
      <c r="G27" s="99">
        <v>9752500</v>
      </c>
    </row>
    <row r="28" spans="1:7" x14ac:dyDescent="0.25">
      <c r="A28" s="15" t="s">
        <v>12</v>
      </c>
      <c r="B28" s="95">
        <v>306</v>
      </c>
      <c r="C28" s="4">
        <v>81</v>
      </c>
      <c r="D28" s="100">
        <v>36380482</v>
      </c>
      <c r="E28" s="100">
        <v>1723874</v>
      </c>
      <c r="F28" s="100">
        <v>56357200</v>
      </c>
      <c r="G28" s="101">
        <v>2907700</v>
      </c>
    </row>
    <row r="29" spans="1:7" x14ac:dyDescent="0.25">
      <c r="A29" s="14" t="s">
        <v>12</v>
      </c>
      <c r="B29" s="36">
        <v>311</v>
      </c>
      <c r="C29" s="1">
        <v>76</v>
      </c>
      <c r="D29" s="98">
        <v>919104715</v>
      </c>
      <c r="E29" s="98">
        <v>144361265</v>
      </c>
      <c r="F29" s="98">
        <v>28040000</v>
      </c>
      <c r="G29" s="99">
        <v>17507300</v>
      </c>
    </row>
    <row r="30" spans="1:7" x14ac:dyDescent="0.25">
      <c r="A30" s="15" t="s">
        <v>13</v>
      </c>
      <c r="B30" s="95">
        <v>301</v>
      </c>
      <c r="C30" s="4">
        <v>54</v>
      </c>
      <c r="D30" s="100">
        <v>12421899</v>
      </c>
      <c r="E30" s="100">
        <v>842377</v>
      </c>
      <c r="F30" s="100">
        <v>5200700</v>
      </c>
      <c r="G30" s="101">
        <v>941400</v>
      </c>
    </row>
    <row r="31" spans="1:7" x14ac:dyDescent="0.25">
      <c r="A31" s="14" t="s">
        <v>13</v>
      </c>
      <c r="B31" s="36">
        <v>302</v>
      </c>
      <c r="C31" s="1">
        <v>17241</v>
      </c>
      <c r="D31" s="98">
        <v>5236478005</v>
      </c>
      <c r="E31" s="98">
        <v>645288004</v>
      </c>
      <c r="F31" s="98">
        <v>3865899600</v>
      </c>
      <c r="G31" s="99">
        <v>1109725600</v>
      </c>
    </row>
    <row r="32" spans="1:7" x14ac:dyDescent="0.25">
      <c r="A32" s="15" t="s">
        <v>13</v>
      </c>
      <c r="B32" s="95">
        <v>303</v>
      </c>
      <c r="C32" s="4">
        <v>1252</v>
      </c>
      <c r="D32" s="100">
        <v>456345607</v>
      </c>
      <c r="E32" s="100">
        <v>22857551</v>
      </c>
      <c r="F32" s="100">
        <v>405982000</v>
      </c>
      <c r="G32" s="101">
        <v>38374300</v>
      </c>
    </row>
    <row r="33" spans="1:7" x14ac:dyDescent="0.25">
      <c r="A33" s="14" t="s">
        <v>13</v>
      </c>
      <c r="B33" s="36">
        <v>306</v>
      </c>
      <c r="C33" s="1">
        <v>545</v>
      </c>
      <c r="D33" s="98">
        <v>1226621606</v>
      </c>
      <c r="E33" s="98">
        <v>2458076</v>
      </c>
      <c r="F33" s="98">
        <v>1128381700</v>
      </c>
      <c r="G33" s="99">
        <v>3166300</v>
      </c>
    </row>
    <row r="34" spans="1:7" x14ac:dyDescent="0.25">
      <c r="A34" s="15" t="s">
        <v>13</v>
      </c>
      <c r="B34" s="95">
        <v>311</v>
      </c>
      <c r="C34" s="4">
        <v>694</v>
      </c>
      <c r="D34" s="100">
        <v>695082731</v>
      </c>
      <c r="E34" s="100">
        <v>97944098</v>
      </c>
      <c r="F34" s="100">
        <v>244738000</v>
      </c>
      <c r="G34" s="101">
        <v>76798100</v>
      </c>
    </row>
    <row r="35" spans="1:7" x14ac:dyDescent="0.25">
      <c r="A35" s="14" t="s">
        <v>14</v>
      </c>
      <c r="B35" s="36">
        <v>301</v>
      </c>
      <c r="C35" s="1">
        <v>7123</v>
      </c>
      <c r="D35" s="98">
        <v>1087393946</v>
      </c>
      <c r="E35" s="98">
        <v>106466986</v>
      </c>
      <c r="F35" s="98">
        <v>569189700</v>
      </c>
      <c r="G35" s="99">
        <v>155204000</v>
      </c>
    </row>
    <row r="36" spans="1:7" x14ac:dyDescent="0.25">
      <c r="A36" s="15" t="s">
        <v>14</v>
      </c>
      <c r="B36" s="95">
        <v>302</v>
      </c>
      <c r="C36" s="4">
        <v>976064</v>
      </c>
      <c r="D36" s="100">
        <v>271864776042</v>
      </c>
      <c r="E36" s="100">
        <v>33732901732</v>
      </c>
      <c r="F36" s="100">
        <v>210444425900</v>
      </c>
      <c r="G36" s="101">
        <v>65947496900</v>
      </c>
    </row>
    <row r="37" spans="1:7" x14ac:dyDescent="0.25">
      <c r="A37" s="14" t="s">
        <v>14</v>
      </c>
      <c r="B37" s="36">
        <v>303</v>
      </c>
      <c r="C37" s="1">
        <v>93138</v>
      </c>
      <c r="D37" s="98">
        <v>18628403307</v>
      </c>
      <c r="E37" s="98">
        <v>1922214857</v>
      </c>
      <c r="F37" s="98">
        <v>17985543700</v>
      </c>
      <c r="G37" s="99">
        <v>3535851300</v>
      </c>
    </row>
    <row r="38" spans="1:7" x14ac:dyDescent="0.25">
      <c r="A38" s="15" t="s">
        <v>14</v>
      </c>
      <c r="B38" s="95">
        <v>306</v>
      </c>
      <c r="C38" s="4">
        <v>25753</v>
      </c>
      <c r="D38" s="100">
        <v>126589968152</v>
      </c>
      <c r="E38" s="100">
        <v>446987852</v>
      </c>
      <c r="F38" s="100">
        <v>115379455700</v>
      </c>
      <c r="G38" s="101">
        <v>386259800</v>
      </c>
    </row>
    <row r="39" spans="1:7" x14ac:dyDescent="0.25">
      <c r="A39" s="14" t="s">
        <v>14</v>
      </c>
      <c r="B39" s="36">
        <v>311</v>
      </c>
      <c r="C39" s="1">
        <v>51262</v>
      </c>
      <c r="D39" s="98">
        <v>66620922922</v>
      </c>
      <c r="E39" s="98">
        <v>11143503755</v>
      </c>
      <c r="F39" s="98">
        <v>17835690300</v>
      </c>
      <c r="G39" s="99">
        <v>6097530200</v>
      </c>
    </row>
    <row r="40" spans="1:7" x14ac:dyDescent="0.25">
      <c r="A40" s="15" t="s">
        <v>15</v>
      </c>
      <c r="B40" s="95">
        <v>301</v>
      </c>
      <c r="C40" s="4">
        <v>357</v>
      </c>
      <c r="D40" s="100">
        <v>59912026</v>
      </c>
      <c r="E40" s="100">
        <v>4526351</v>
      </c>
      <c r="F40" s="100">
        <v>30054800</v>
      </c>
      <c r="G40" s="101">
        <v>7204400</v>
      </c>
    </row>
    <row r="41" spans="1:7" x14ac:dyDescent="0.25">
      <c r="A41" s="14" t="s">
        <v>15</v>
      </c>
      <c r="B41" s="36">
        <v>302</v>
      </c>
      <c r="C41" s="1">
        <v>71856</v>
      </c>
      <c r="D41" s="98">
        <v>20138448046</v>
      </c>
      <c r="E41" s="98">
        <v>2459689832</v>
      </c>
      <c r="F41" s="98">
        <v>14921611700</v>
      </c>
      <c r="G41" s="99">
        <v>4857023300</v>
      </c>
    </row>
    <row r="42" spans="1:7" x14ac:dyDescent="0.25">
      <c r="A42" s="15" t="s">
        <v>15</v>
      </c>
      <c r="B42" s="95">
        <v>303</v>
      </c>
      <c r="C42" s="4">
        <v>3103</v>
      </c>
      <c r="D42" s="100">
        <v>623705589</v>
      </c>
      <c r="E42" s="100">
        <v>59254793</v>
      </c>
      <c r="F42" s="100">
        <v>747121500</v>
      </c>
      <c r="G42" s="101">
        <v>96594800</v>
      </c>
    </row>
    <row r="43" spans="1:7" x14ac:dyDescent="0.25">
      <c r="A43" s="14" t="s">
        <v>15</v>
      </c>
      <c r="B43" s="36">
        <v>306</v>
      </c>
      <c r="C43" s="1">
        <v>826</v>
      </c>
      <c r="D43" s="98">
        <v>1096006489</v>
      </c>
      <c r="E43" s="98">
        <v>9745813</v>
      </c>
      <c r="F43" s="98">
        <v>1055142400</v>
      </c>
      <c r="G43" s="99">
        <v>12217800</v>
      </c>
    </row>
    <row r="44" spans="1:7" x14ac:dyDescent="0.25">
      <c r="A44" s="15" t="s">
        <v>15</v>
      </c>
      <c r="B44" s="95">
        <v>311</v>
      </c>
      <c r="C44" s="4">
        <v>3543</v>
      </c>
      <c r="D44" s="100">
        <v>4450361951</v>
      </c>
      <c r="E44" s="100">
        <v>649601608</v>
      </c>
      <c r="F44" s="100">
        <v>1176404500</v>
      </c>
      <c r="G44" s="101">
        <v>424286400</v>
      </c>
    </row>
    <row r="45" spans="1:7" x14ac:dyDescent="0.25">
      <c r="A45" s="14" t="s">
        <v>16</v>
      </c>
      <c r="B45" s="36">
        <v>301</v>
      </c>
      <c r="C45" s="1">
        <v>281</v>
      </c>
      <c r="D45" s="98">
        <v>48227946</v>
      </c>
      <c r="E45" s="98">
        <v>2298842</v>
      </c>
      <c r="F45" s="98">
        <v>14556100</v>
      </c>
      <c r="G45" s="99">
        <v>3060900</v>
      </c>
    </row>
    <row r="46" spans="1:7" x14ac:dyDescent="0.25">
      <c r="A46" s="15" t="s">
        <v>16</v>
      </c>
      <c r="B46" s="95">
        <v>302</v>
      </c>
      <c r="C46" s="4">
        <v>28381</v>
      </c>
      <c r="D46" s="100">
        <v>7292343711</v>
      </c>
      <c r="E46" s="100">
        <v>736768261</v>
      </c>
      <c r="F46" s="100">
        <v>4505397500</v>
      </c>
      <c r="G46" s="101">
        <v>1022373800</v>
      </c>
    </row>
    <row r="47" spans="1:7" x14ac:dyDescent="0.25">
      <c r="A47" s="14" t="s">
        <v>16</v>
      </c>
      <c r="B47" s="36">
        <v>303</v>
      </c>
      <c r="C47" s="1">
        <v>1636</v>
      </c>
      <c r="D47" s="98">
        <v>356510370</v>
      </c>
      <c r="E47" s="98">
        <v>36357657</v>
      </c>
      <c r="F47" s="98">
        <v>325766500</v>
      </c>
      <c r="G47" s="99">
        <v>58281500</v>
      </c>
    </row>
    <row r="48" spans="1:7" x14ac:dyDescent="0.25">
      <c r="A48" s="15" t="s">
        <v>16</v>
      </c>
      <c r="B48" s="95">
        <v>306</v>
      </c>
      <c r="C48" s="4">
        <v>559</v>
      </c>
      <c r="D48" s="100">
        <v>988859895</v>
      </c>
      <c r="E48" s="100">
        <v>6423656</v>
      </c>
      <c r="F48" s="100">
        <v>916262200</v>
      </c>
      <c r="G48" s="101">
        <v>7855300</v>
      </c>
    </row>
    <row r="49" spans="1:7" x14ac:dyDescent="0.25">
      <c r="A49" s="14" t="s">
        <v>16</v>
      </c>
      <c r="B49" s="36">
        <v>311</v>
      </c>
      <c r="C49" s="1">
        <v>2553</v>
      </c>
      <c r="D49" s="98">
        <v>5368297252</v>
      </c>
      <c r="E49" s="98">
        <v>892130324</v>
      </c>
      <c r="F49" s="98">
        <v>752089800</v>
      </c>
      <c r="G49" s="99">
        <v>311998100</v>
      </c>
    </row>
    <row r="50" spans="1:7" x14ac:dyDescent="0.25">
      <c r="A50" s="15" t="s">
        <v>17</v>
      </c>
      <c r="B50" s="95">
        <v>301</v>
      </c>
      <c r="C50" s="4">
        <v>277</v>
      </c>
      <c r="D50" s="100">
        <v>45350885</v>
      </c>
      <c r="E50" s="100">
        <v>2184194</v>
      </c>
      <c r="F50" s="100">
        <v>14310300</v>
      </c>
      <c r="G50" s="101">
        <v>2907500</v>
      </c>
    </row>
    <row r="51" spans="1:7" x14ac:dyDescent="0.25">
      <c r="A51" s="14" t="s">
        <v>17</v>
      </c>
      <c r="B51" s="36">
        <v>302</v>
      </c>
      <c r="C51" s="1">
        <v>17815</v>
      </c>
      <c r="D51" s="98">
        <v>3821189430</v>
      </c>
      <c r="E51" s="98">
        <v>388038398</v>
      </c>
      <c r="F51" s="98">
        <v>2593912000</v>
      </c>
      <c r="G51" s="99">
        <v>639651600</v>
      </c>
    </row>
    <row r="52" spans="1:7" x14ac:dyDescent="0.25">
      <c r="A52" s="15" t="s">
        <v>17</v>
      </c>
      <c r="B52" s="95">
        <v>303</v>
      </c>
      <c r="C52" s="4">
        <v>774</v>
      </c>
      <c r="D52" s="100">
        <v>146294639</v>
      </c>
      <c r="E52" s="100">
        <v>11380438</v>
      </c>
      <c r="F52" s="100">
        <v>183096600</v>
      </c>
      <c r="G52" s="101">
        <v>19822900</v>
      </c>
    </row>
    <row r="53" spans="1:7" x14ac:dyDescent="0.25">
      <c r="A53" s="14" t="s">
        <v>17</v>
      </c>
      <c r="B53" s="36">
        <v>306</v>
      </c>
      <c r="C53" s="1">
        <v>135</v>
      </c>
      <c r="D53" s="98">
        <v>128389006</v>
      </c>
      <c r="E53" s="98">
        <v>1872180</v>
      </c>
      <c r="F53" s="98">
        <v>124813400</v>
      </c>
      <c r="G53" s="99">
        <v>2718700</v>
      </c>
    </row>
    <row r="54" spans="1:7" x14ac:dyDescent="0.25">
      <c r="A54" s="15" t="s">
        <v>17</v>
      </c>
      <c r="B54" s="95">
        <v>311</v>
      </c>
      <c r="C54" s="4">
        <v>1846</v>
      </c>
      <c r="D54" s="100">
        <v>2902194627</v>
      </c>
      <c r="E54" s="100">
        <v>448585596</v>
      </c>
      <c r="F54" s="100">
        <v>529669700</v>
      </c>
      <c r="G54" s="101">
        <v>206250300</v>
      </c>
    </row>
    <row r="55" spans="1:7" x14ac:dyDescent="0.25">
      <c r="A55" s="14" t="s">
        <v>18</v>
      </c>
      <c r="B55" s="36">
        <v>301</v>
      </c>
      <c r="C55" s="1">
        <v>346</v>
      </c>
      <c r="D55" s="98">
        <v>55389154</v>
      </c>
      <c r="E55" s="98">
        <v>3681094</v>
      </c>
      <c r="F55" s="98">
        <v>19075200</v>
      </c>
      <c r="G55" s="99">
        <v>4472200</v>
      </c>
    </row>
    <row r="56" spans="1:7" x14ac:dyDescent="0.25">
      <c r="A56" s="15" t="s">
        <v>18</v>
      </c>
      <c r="B56" s="95">
        <v>302</v>
      </c>
      <c r="C56" s="4">
        <v>15756</v>
      </c>
      <c r="D56" s="100">
        <v>2972824523</v>
      </c>
      <c r="E56" s="100">
        <v>265188426</v>
      </c>
      <c r="F56" s="100">
        <v>1975090400</v>
      </c>
      <c r="G56" s="101">
        <v>407868300</v>
      </c>
    </row>
    <row r="57" spans="1:7" x14ac:dyDescent="0.25">
      <c r="A57" s="14" t="s">
        <v>18</v>
      </c>
      <c r="B57" s="36">
        <v>303</v>
      </c>
      <c r="C57" s="1">
        <v>995</v>
      </c>
      <c r="D57" s="98">
        <v>198245417</v>
      </c>
      <c r="E57" s="98">
        <v>10840576</v>
      </c>
      <c r="F57" s="98">
        <v>227442800</v>
      </c>
      <c r="G57" s="99">
        <v>11241800</v>
      </c>
    </row>
    <row r="58" spans="1:7" x14ac:dyDescent="0.25">
      <c r="A58" s="15" t="s">
        <v>18</v>
      </c>
      <c r="B58" s="95">
        <v>306</v>
      </c>
      <c r="C58" s="4">
        <v>242</v>
      </c>
      <c r="D58" s="100">
        <v>133604499</v>
      </c>
      <c r="E58" s="100">
        <v>2714027</v>
      </c>
      <c r="F58" s="100">
        <v>165145800</v>
      </c>
      <c r="G58" s="101">
        <v>4125400</v>
      </c>
    </row>
    <row r="59" spans="1:7" x14ac:dyDescent="0.25">
      <c r="A59" s="14" t="s">
        <v>18</v>
      </c>
      <c r="B59" s="36">
        <v>311</v>
      </c>
      <c r="C59" s="1">
        <v>2090</v>
      </c>
      <c r="D59" s="98">
        <v>1888727556</v>
      </c>
      <c r="E59" s="98">
        <v>284602607</v>
      </c>
      <c r="F59" s="98">
        <v>542091300</v>
      </c>
      <c r="G59" s="99">
        <v>194316900</v>
      </c>
    </row>
    <row r="60" spans="1:7" x14ac:dyDescent="0.25">
      <c r="A60" s="15" t="s">
        <v>19</v>
      </c>
      <c r="B60" s="95">
        <v>301</v>
      </c>
      <c r="C60" s="4">
        <v>2798</v>
      </c>
      <c r="D60" s="100">
        <v>453994683</v>
      </c>
      <c r="E60" s="100">
        <v>56298837</v>
      </c>
      <c r="F60" s="100">
        <v>222002200</v>
      </c>
      <c r="G60" s="101">
        <v>97915100</v>
      </c>
    </row>
    <row r="61" spans="1:7" x14ac:dyDescent="0.25">
      <c r="A61" s="14" t="s">
        <v>19</v>
      </c>
      <c r="B61" s="36">
        <v>302</v>
      </c>
      <c r="C61" s="1">
        <v>418846</v>
      </c>
      <c r="D61" s="98">
        <v>97316714479</v>
      </c>
      <c r="E61" s="98">
        <v>12587680236</v>
      </c>
      <c r="F61" s="98">
        <v>81187226300</v>
      </c>
      <c r="G61" s="99">
        <v>27265643900</v>
      </c>
    </row>
    <row r="62" spans="1:7" x14ac:dyDescent="0.25">
      <c r="A62" s="15" t="s">
        <v>19</v>
      </c>
      <c r="B62" s="95">
        <v>303</v>
      </c>
      <c r="C62" s="4">
        <v>33824</v>
      </c>
      <c r="D62" s="100">
        <v>6394653390</v>
      </c>
      <c r="E62" s="100">
        <v>849110445</v>
      </c>
      <c r="F62" s="100">
        <v>7215458700</v>
      </c>
      <c r="G62" s="101">
        <v>1565055100</v>
      </c>
    </row>
    <row r="63" spans="1:7" x14ac:dyDescent="0.25">
      <c r="A63" s="14" t="s">
        <v>19</v>
      </c>
      <c r="B63" s="36">
        <v>306</v>
      </c>
      <c r="C63" s="1">
        <v>2860</v>
      </c>
      <c r="D63" s="98">
        <v>2108496573</v>
      </c>
      <c r="E63" s="98">
        <v>53177725</v>
      </c>
      <c r="F63" s="98">
        <v>2308181900</v>
      </c>
      <c r="G63" s="99">
        <v>47651800</v>
      </c>
    </row>
    <row r="64" spans="1:7" x14ac:dyDescent="0.25">
      <c r="A64" s="15" t="s">
        <v>19</v>
      </c>
      <c r="B64" s="95">
        <v>311</v>
      </c>
      <c r="C64" s="4">
        <v>28235</v>
      </c>
      <c r="D64" s="100">
        <v>22900415864</v>
      </c>
      <c r="E64" s="100">
        <v>4088571746</v>
      </c>
      <c r="F64" s="100">
        <v>8788263000</v>
      </c>
      <c r="G64" s="101">
        <v>3816802200</v>
      </c>
    </row>
    <row r="65" spans="1:7" x14ac:dyDescent="0.25">
      <c r="A65" s="14" t="s">
        <v>20</v>
      </c>
      <c r="B65" s="36">
        <v>301</v>
      </c>
      <c r="C65" s="1">
        <v>236</v>
      </c>
      <c r="D65" s="98">
        <v>66684609</v>
      </c>
      <c r="E65" s="98">
        <v>5060781</v>
      </c>
      <c r="F65" s="98">
        <v>21842500</v>
      </c>
      <c r="G65" s="99">
        <v>4745300</v>
      </c>
    </row>
    <row r="66" spans="1:7" x14ac:dyDescent="0.25">
      <c r="A66" s="15" t="s">
        <v>20</v>
      </c>
      <c r="B66" s="95">
        <v>302</v>
      </c>
      <c r="C66" s="4">
        <v>35477</v>
      </c>
      <c r="D66" s="100">
        <v>11829937811</v>
      </c>
      <c r="E66" s="100">
        <v>1341465031</v>
      </c>
      <c r="F66" s="100">
        <v>7601861400</v>
      </c>
      <c r="G66" s="101">
        <v>1928871400</v>
      </c>
    </row>
    <row r="67" spans="1:7" x14ac:dyDescent="0.25">
      <c r="A67" s="14" t="s">
        <v>20</v>
      </c>
      <c r="B67" s="36">
        <v>303</v>
      </c>
      <c r="C67" s="1">
        <v>6009</v>
      </c>
      <c r="D67" s="98">
        <v>1875923972</v>
      </c>
      <c r="E67" s="98">
        <v>184838900</v>
      </c>
      <c r="F67" s="98">
        <v>1534629300</v>
      </c>
      <c r="G67" s="99">
        <v>241571200</v>
      </c>
    </row>
    <row r="68" spans="1:7" x14ac:dyDescent="0.25">
      <c r="A68" s="15" t="s">
        <v>20</v>
      </c>
      <c r="B68" s="95">
        <v>306</v>
      </c>
      <c r="C68" s="4">
        <v>1279</v>
      </c>
      <c r="D68" s="100">
        <v>3048542462</v>
      </c>
      <c r="E68" s="100">
        <v>31769142</v>
      </c>
      <c r="F68" s="100">
        <v>2926467700</v>
      </c>
      <c r="G68" s="101">
        <v>26631100</v>
      </c>
    </row>
    <row r="69" spans="1:7" x14ac:dyDescent="0.25">
      <c r="A69" s="14" t="s">
        <v>20</v>
      </c>
      <c r="B69" s="36">
        <v>311</v>
      </c>
      <c r="C69" s="1">
        <v>3576</v>
      </c>
      <c r="D69" s="98">
        <v>7336253701</v>
      </c>
      <c r="E69" s="98">
        <v>1371818638</v>
      </c>
      <c r="F69" s="98">
        <v>1249390400</v>
      </c>
      <c r="G69" s="99">
        <v>367292300</v>
      </c>
    </row>
    <row r="70" spans="1:7" x14ac:dyDescent="0.25">
      <c r="A70" s="15" t="s">
        <v>21</v>
      </c>
      <c r="B70" s="95">
        <v>301</v>
      </c>
      <c r="C70" s="4">
        <v>367</v>
      </c>
      <c r="D70" s="100">
        <v>49052084</v>
      </c>
      <c r="E70" s="100">
        <v>4206045</v>
      </c>
      <c r="F70" s="100">
        <v>27447000</v>
      </c>
      <c r="G70" s="101">
        <v>7437200</v>
      </c>
    </row>
    <row r="71" spans="1:7" x14ac:dyDescent="0.25">
      <c r="A71" s="14" t="s">
        <v>21</v>
      </c>
      <c r="B71" s="36">
        <v>302</v>
      </c>
      <c r="C71" s="1">
        <v>34885</v>
      </c>
      <c r="D71" s="98">
        <v>10288698399</v>
      </c>
      <c r="E71" s="98">
        <v>1279682979</v>
      </c>
      <c r="F71" s="98">
        <v>7439233100</v>
      </c>
      <c r="G71" s="99">
        <v>2287261800</v>
      </c>
    </row>
    <row r="72" spans="1:7" x14ac:dyDescent="0.25">
      <c r="A72" s="15" t="s">
        <v>21</v>
      </c>
      <c r="B72" s="95">
        <v>303</v>
      </c>
      <c r="C72" s="4">
        <v>2286</v>
      </c>
      <c r="D72" s="100">
        <v>652815993</v>
      </c>
      <c r="E72" s="100">
        <v>46360682</v>
      </c>
      <c r="F72" s="100">
        <v>601166200</v>
      </c>
      <c r="G72" s="101">
        <v>76961900</v>
      </c>
    </row>
    <row r="73" spans="1:7" x14ac:dyDescent="0.25">
      <c r="A73" s="14" t="s">
        <v>21</v>
      </c>
      <c r="B73" s="36">
        <v>306</v>
      </c>
      <c r="C73" s="1">
        <v>1660</v>
      </c>
      <c r="D73" s="98">
        <v>5329498643</v>
      </c>
      <c r="E73" s="98">
        <v>11501817</v>
      </c>
      <c r="F73" s="98">
        <v>4770367000</v>
      </c>
      <c r="G73" s="99">
        <v>12754000</v>
      </c>
    </row>
    <row r="74" spans="1:7" x14ac:dyDescent="0.25">
      <c r="A74" s="15" t="s">
        <v>21</v>
      </c>
      <c r="B74" s="95">
        <v>311</v>
      </c>
      <c r="C74" s="4">
        <v>2312</v>
      </c>
      <c r="D74" s="100">
        <v>3309382378</v>
      </c>
      <c r="E74" s="100">
        <v>600624148</v>
      </c>
      <c r="F74" s="100">
        <v>739402000</v>
      </c>
      <c r="G74" s="101">
        <v>279040600</v>
      </c>
    </row>
    <row r="75" spans="1:7" x14ac:dyDescent="0.25">
      <c r="A75" s="14" t="s">
        <v>22</v>
      </c>
      <c r="B75" s="36">
        <v>301</v>
      </c>
      <c r="C75" s="1">
        <v>71</v>
      </c>
      <c r="D75" s="98">
        <v>12532999</v>
      </c>
      <c r="E75" s="98">
        <v>1257680</v>
      </c>
      <c r="F75" s="98">
        <v>4519700</v>
      </c>
      <c r="G75" s="99">
        <v>1337800</v>
      </c>
    </row>
    <row r="76" spans="1:7" x14ac:dyDescent="0.25">
      <c r="A76" s="15" t="s">
        <v>22</v>
      </c>
      <c r="B76" s="95">
        <v>302</v>
      </c>
      <c r="C76" s="4">
        <v>6099</v>
      </c>
      <c r="D76" s="100">
        <v>1471215394</v>
      </c>
      <c r="E76" s="100">
        <v>185650282</v>
      </c>
      <c r="F76" s="100">
        <v>1194655200</v>
      </c>
      <c r="G76" s="101">
        <v>339612300</v>
      </c>
    </row>
    <row r="77" spans="1:7" x14ac:dyDescent="0.25">
      <c r="A77" s="14" t="s">
        <v>22</v>
      </c>
      <c r="B77" s="36">
        <v>303</v>
      </c>
      <c r="C77" s="1">
        <v>486</v>
      </c>
      <c r="D77" s="98">
        <v>117789752</v>
      </c>
      <c r="E77" s="98">
        <v>10178861</v>
      </c>
      <c r="F77" s="98">
        <v>108437500</v>
      </c>
      <c r="G77" s="99">
        <v>16177200</v>
      </c>
    </row>
    <row r="78" spans="1:7" x14ac:dyDescent="0.25">
      <c r="A78" s="15" t="s">
        <v>22</v>
      </c>
      <c r="B78" s="95">
        <v>306</v>
      </c>
      <c r="C78" s="4">
        <v>131</v>
      </c>
      <c r="D78" s="100">
        <v>156028639</v>
      </c>
      <c r="E78" s="100">
        <v>765541</v>
      </c>
      <c r="F78" s="100">
        <v>148198500</v>
      </c>
      <c r="G78" s="101">
        <v>1146000</v>
      </c>
    </row>
    <row r="79" spans="1:7" x14ac:dyDescent="0.25">
      <c r="A79" s="14" t="s">
        <v>22</v>
      </c>
      <c r="B79" s="36">
        <v>311</v>
      </c>
      <c r="C79" s="1">
        <v>712</v>
      </c>
      <c r="D79" s="98">
        <v>398714584</v>
      </c>
      <c r="E79" s="98">
        <v>50409625</v>
      </c>
      <c r="F79" s="98">
        <v>179699700</v>
      </c>
      <c r="G79" s="99">
        <v>43517100</v>
      </c>
    </row>
    <row r="80" spans="1:7" x14ac:dyDescent="0.25">
      <c r="A80" s="15" t="s">
        <v>23</v>
      </c>
      <c r="B80" s="95">
        <v>301</v>
      </c>
      <c r="C80" s="4">
        <v>490</v>
      </c>
      <c r="D80" s="100">
        <v>79660997</v>
      </c>
      <c r="E80" s="100">
        <v>4373843</v>
      </c>
      <c r="F80" s="100">
        <v>27642200</v>
      </c>
      <c r="G80" s="101">
        <v>6460900</v>
      </c>
    </row>
    <row r="81" spans="1:7" x14ac:dyDescent="0.25">
      <c r="A81" s="14" t="s">
        <v>23</v>
      </c>
      <c r="B81" s="36">
        <v>302</v>
      </c>
      <c r="C81" s="1">
        <v>14452</v>
      </c>
      <c r="D81" s="98">
        <v>2953140114</v>
      </c>
      <c r="E81" s="98">
        <v>304565187</v>
      </c>
      <c r="F81" s="98">
        <v>1939389500</v>
      </c>
      <c r="G81" s="99">
        <v>486971500</v>
      </c>
    </row>
    <row r="82" spans="1:7" x14ac:dyDescent="0.25">
      <c r="A82" s="15" t="s">
        <v>23</v>
      </c>
      <c r="B82" s="95">
        <v>303</v>
      </c>
      <c r="C82" s="4">
        <v>1109</v>
      </c>
      <c r="D82" s="100">
        <v>221705311</v>
      </c>
      <c r="E82" s="100">
        <v>17161645</v>
      </c>
      <c r="F82" s="100">
        <v>198993100</v>
      </c>
      <c r="G82" s="101">
        <v>21043900</v>
      </c>
    </row>
    <row r="83" spans="1:7" x14ac:dyDescent="0.25">
      <c r="A83" s="14" t="s">
        <v>23</v>
      </c>
      <c r="B83" s="36">
        <v>306</v>
      </c>
      <c r="C83" s="1">
        <v>149</v>
      </c>
      <c r="D83" s="98">
        <v>100625662</v>
      </c>
      <c r="E83" s="98">
        <v>2116774</v>
      </c>
      <c r="F83" s="98">
        <v>115419700</v>
      </c>
      <c r="G83" s="99">
        <v>1921500</v>
      </c>
    </row>
    <row r="84" spans="1:7" x14ac:dyDescent="0.25">
      <c r="A84" s="15" t="s">
        <v>23</v>
      </c>
      <c r="B84" s="95">
        <v>311</v>
      </c>
      <c r="C84" s="4">
        <v>3620</v>
      </c>
      <c r="D84" s="100">
        <v>3190195356</v>
      </c>
      <c r="E84" s="100">
        <v>537590135</v>
      </c>
      <c r="F84" s="100">
        <v>918889100</v>
      </c>
      <c r="G84" s="101">
        <v>421148100</v>
      </c>
    </row>
    <row r="85" spans="1:7" x14ac:dyDescent="0.25">
      <c r="A85" s="14" t="s">
        <v>24</v>
      </c>
      <c r="B85" s="36">
        <v>301</v>
      </c>
      <c r="C85" s="1">
        <v>588</v>
      </c>
      <c r="D85" s="98">
        <v>88645494</v>
      </c>
      <c r="E85" s="98">
        <v>9425211</v>
      </c>
      <c r="F85" s="98">
        <v>52006500</v>
      </c>
      <c r="G85" s="99">
        <v>18748900</v>
      </c>
    </row>
    <row r="86" spans="1:7" x14ac:dyDescent="0.25">
      <c r="A86" s="15" t="s">
        <v>24</v>
      </c>
      <c r="B86" s="95">
        <v>302</v>
      </c>
      <c r="C86" s="4">
        <v>51262</v>
      </c>
      <c r="D86" s="100">
        <v>10643530734</v>
      </c>
      <c r="E86" s="100">
        <v>1333644132</v>
      </c>
      <c r="F86" s="100">
        <v>9018011200</v>
      </c>
      <c r="G86" s="101">
        <v>2985973100</v>
      </c>
    </row>
    <row r="87" spans="1:7" x14ac:dyDescent="0.25">
      <c r="A87" s="14" t="s">
        <v>24</v>
      </c>
      <c r="B87" s="36">
        <v>303</v>
      </c>
      <c r="C87" s="1">
        <v>3091</v>
      </c>
      <c r="D87" s="98">
        <v>653585694</v>
      </c>
      <c r="E87" s="98">
        <v>49553010</v>
      </c>
      <c r="F87" s="98">
        <v>693915500</v>
      </c>
      <c r="G87" s="99">
        <v>87594800</v>
      </c>
    </row>
    <row r="88" spans="1:7" x14ac:dyDescent="0.25">
      <c r="A88" s="15" t="s">
        <v>24</v>
      </c>
      <c r="B88" s="95">
        <v>306</v>
      </c>
      <c r="C88" s="4">
        <v>460</v>
      </c>
      <c r="D88" s="100">
        <v>462588856</v>
      </c>
      <c r="E88" s="100">
        <v>6920787</v>
      </c>
      <c r="F88" s="100">
        <v>511440500</v>
      </c>
      <c r="G88" s="101">
        <v>9619700</v>
      </c>
    </row>
    <row r="89" spans="1:7" x14ac:dyDescent="0.25">
      <c r="A89" s="14" t="s">
        <v>24</v>
      </c>
      <c r="B89" s="36">
        <v>311</v>
      </c>
      <c r="C89" s="1">
        <v>5197</v>
      </c>
      <c r="D89" s="98">
        <v>5208078264</v>
      </c>
      <c r="E89" s="98">
        <v>783347444</v>
      </c>
      <c r="F89" s="98">
        <v>1555790000</v>
      </c>
      <c r="G89" s="99">
        <v>648229300</v>
      </c>
    </row>
    <row r="90" spans="1:7" x14ac:dyDescent="0.25">
      <c r="A90" s="15" t="s">
        <v>25</v>
      </c>
      <c r="B90" s="95">
        <v>301</v>
      </c>
      <c r="C90" s="4">
        <v>827</v>
      </c>
      <c r="D90" s="100">
        <v>120922096</v>
      </c>
      <c r="E90" s="100">
        <v>13003176</v>
      </c>
      <c r="F90" s="100">
        <v>66007200</v>
      </c>
      <c r="G90" s="101">
        <v>20297600</v>
      </c>
    </row>
    <row r="91" spans="1:7" x14ac:dyDescent="0.25">
      <c r="A91" s="14" t="s">
        <v>25</v>
      </c>
      <c r="B91" s="36">
        <v>302</v>
      </c>
      <c r="C91" s="1">
        <v>114011</v>
      </c>
      <c r="D91" s="98">
        <v>27857318372</v>
      </c>
      <c r="E91" s="98">
        <v>3410548302</v>
      </c>
      <c r="F91" s="98">
        <v>23436463600</v>
      </c>
      <c r="G91" s="99">
        <v>6431913000</v>
      </c>
    </row>
    <row r="92" spans="1:7" x14ac:dyDescent="0.25">
      <c r="A92" s="15" t="s">
        <v>25</v>
      </c>
      <c r="B92" s="95">
        <v>303</v>
      </c>
      <c r="C92" s="4">
        <v>5303</v>
      </c>
      <c r="D92" s="100">
        <v>1249231643</v>
      </c>
      <c r="E92" s="100">
        <v>88846297</v>
      </c>
      <c r="F92" s="100">
        <v>1342570400</v>
      </c>
      <c r="G92" s="101">
        <v>148019100</v>
      </c>
    </row>
    <row r="93" spans="1:7" x14ac:dyDescent="0.25">
      <c r="A93" s="14" t="s">
        <v>25</v>
      </c>
      <c r="B93" s="36">
        <v>306</v>
      </c>
      <c r="C93" s="1">
        <v>1461</v>
      </c>
      <c r="D93" s="98">
        <v>2438731131</v>
      </c>
      <c r="E93" s="98">
        <v>13134550</v>
      </c>
      <c r="F93" s="98">
        <v>2186432200</v>
      </c>
      <c r="G93" s="99">
        <v>19560500</v>
      </c>
    </row>
    <row r="94" spans="1:7" x14ac:dyDescent="0.25">
      <c r="A94" s="15" t="s">
        <v>25</v>
      </c>
      <c r="B94" s="95">
        <v>311</v>
      </c>
      <c r="C94" s="4">
        <v>6478</v>
      </c>
      <c r="D94" s="100">
        <v>5289488632</v>
      </c>
      <c r="E94" s="100">
        <v>856347218</v>
      </c>
      <c r="F94" s="100">
        <v>1899861700</v>
      </c>
      <c r="G94" s="101">
        <v>652547200</v>
      </c>
    </row>
    <row r="95" spans="1:7" x14ac:dyDescent="0.25">
      <c r="A95" s="14" t="s">
        <v>26</v>
      </c>
      <c r="B95" s="36">
        <v>301</v>
      </c>
      <c r="C95" s="1">
        <v>86</v>
      </c>
      <c r="D95" s="98">
        <v>9892277</v>
      </c>
      <c r="E95" s="98">
        <v>609859</v>
      </c>
      <c r="F95" s="98">
        <v>5453000</v>
      </c>
      <c r="G95" s="99">
        <v>1187500</v>
      </c>
    </row>
    <row r="96" spans="1:7" x14ac:dyDescent="0.25">
      <c r="A96" s="15" t="s">
        <v>26</v>
      </c>
      <c r="B96" s="95">
        <v>302</v>
      </c>
      <c r="C96" s="4">
        <v>4515</v>
      </c>
      <c r="D96" s="100">
        <v>1162242190</v>
      </c>
      <c r="E96" s="100">
        <v>119707986</v>
      </c>
      <c r="F96" s="100">
        <v>854029600</v>
      </c>
      <c r="G96" s="101">
        <v>202801700</v>
      </c>
    </row>
    <row r="97" spans="1:7" x14ac:dyDescent="0.25">
      <c r="A97" s="14" t="s">
        <v>26</v>
      </c>
      <c r="B97" s="36">
        <v>303</v>
      </c>
      <c r="C97" s="1">
        <v>663</v>
      </c>
      <c r="D97" s="98">
        <v>173605094</v>
      </c>
      <c r="E97" s="98">
        <v>9105045</v>
      </c>
      <c r="F97" s="98">
        <v>160071300</v>
      </c>
      <c r="G97" s="99">
        <v>14853700</v>
      </c>
    </row>
    <row r="98" spans="1:7" x14ac:dyDescent="0.25">
      <c r="A98" s="15" t="s">
        <v>26</v>
      </c>
      <c r="B98" s="95">
        <v>306</v>
      </c>
      <c r="C98" s="4">
        <v>224</v>
      </c>
      <c r="D98" s="100">
        <v>374817824</v>
      </c>
      <c r="E98" s="100">
        <v>1529782</v>
      </c>
      <c r="F98" s="100">
        <v>342260200</v>
      </c>
      <c r="G98" s="101">
        <v>1212700</v>
      </c>
    </row>
    <row r="99" spans="1:7" x14ac:dyDescent="0.25">
      <c r="A99" s="14" t="s">
        <v>26</v>
      </c>
      <c r="B99" s="36">
        <v>311</v>
      </c>
      <c r="C99" s="1">
        <v>665</v>
      </c>
      <c r="D99" s="98">
        <v>865477442</v>
      </c>
      <c r="E99" s="98">
        <v>181668068</v>
      </c>
      <c r="F99" s="98">
        <v>188181800</v>
      </c>
      <c r="G99" s="99">
        <v>60204100</v>
      </c>
    </row>
    <row r="100" spans="1:7" x14ac:dyDescent="0.25">
      <c r="A100" s="15" t="s">
        <v>27</v>
      </c>
      <c r="B100" s="95">
        <v>301</v>
      </c>
      <c r="C100" s="4">
        <v>445</v>
      </c>
      <c r="D100" s="100">
        <v>104160790</v>
      </c>
      <c r="E100" s="100">
        <v>13219766</v>
      </c>
      <c r="F100" s="100">
        <v>37129700</v>
      </c>
      <c r="G100" s="101">
        <v>14093800</v>
      </c>
    </row>
    <row r="101" spans="1:7" x14ac:dyDescent="0.25">
      <c r="A101" s="14" t="s">
        <v>27</v>
      </c>
      <c r="B101" s="36">
        <v>302</v>
      </c>
      <c r="C101" s="1">
        <v>121411</v>
      </c>
      <c r="D101" s="98">
        <v>40892486117</v>
      </c>
      <c r="E101" s="98">
        <v>4689212875</v>
      </c>
      <c r="F101" s="98">
        <v>26703504900</v>
      </c>
      <c r="G101" s="99">
        <v>5762586900</v>
      </c>
    </row>
    <row r="102" spans="1:7" x14ac:dyDescent="0.25">
      <c r="A102" s="15" t="s">
        <v>27</v>
      </c>
      <c r="B102" s="95">
        <v>303</v>
      </c>
      <c r="C102" s="4">
        <v>24141</v>
      </c>
      <c r="D102" s="100">
        <v>8649959076</v>
      </c>
      <c r="E102" s="100">
        <v>426350104</v>
      </c>
      <c r="F102" s="100">
        <v>7818815900</v>
      </c>
      <c r="G102" s="101">
        <v>470414600</v>
      </c>
    </row>
    <row r="103" spans="1:7" x14ac:dyDescent="0.25">
      <c r="A103" s="14" t="s">
        <v>27</v>
      </c>
      <c r="B103" s="36">
        <v>306</v>
      </c>
      <c r="C103" s="1">
        <v>4560</v>
      </c>
      <c r="D103" s="98">
        <v>11847837209</v>
      </c>
      <c r="E103" s="98">
        <v>51878730</v>
      </c>
      <c r="F103" s="98">
        <v>11231816400</v>
      </c>
      <c r="G103" s="99">
        <v>49501900</v>
      </c>
    </row>
    <row r="104" spans="1:7" x14ac:dyDescent="0.25">
      <c r="A104" s="15" t="s">
        <v>27</v>
      </c>
      <c r="B104" s="95">
        <v>311</v>
      </c>
      <c r="C104" s="4">
        <v>8992</v>
      </c>
      <c r="D104" s="100">
        <v>15074220223</v>
      </c>
      <c r="E104" s="100">
        <v>2590810105</v>
      </c>
      <c r="F104" s="100">
        <v>3018773300</v>
      </c>
      <c r="G104" s="101">
        <v>1073862200</v>
      </c>
    </row>
    <row r="105" spans="1:7" x14ac:dyDescent="0.25">
      <c r="A105" s="14" t="s">
        <v>28</v>
      </c>
      <c r="B105" s="36">
        <v>301</v>
      </c>
      <c r="C105" s="1">
        <v>668</v>
      </c>
      <c r="D105" s="98">
        <v>179009895</v>
      </c>
      <c r="E105" s="98">
        <v>19608032</v>
      </c>
      <c r="F105" s="98">
        <v>52417600</v>
      </c>
      <c r="G105" s="99">
        <v>16871100</v>
      </c>
    </row>
    <row r="106" spans="1:7" x14ac:dyDescent="0.25">
      <c r="A106" s="15" t="s">
        <v>28</v>
      </c>
      <c r="B106" s="95">
        <v>302</v>
      </c>
      <c r="C106" s="4">
        <v>121336</v>
      </c>
      <c r="D106" s="100">
        <v>49364358375</v>
      </c>
      <c r="E106" s="100">
        <v>5960739331</v>
      </c>
      <c r="F106" s="100">
        <v>26191602700</v>
      </c>
      <c r="G106" s="101">
        <v>7394847900</v>
      </c>
    </row>
    <row r="107" spans="1:7" x14ac:dyDescent="0.25">
      <c r="A107" s="14" t="s">
        <v>28</v>
      </c>
      <c r="B107" s="36">
        <v>303</v>
      </c>
      <c r="C107" s="1">
        <v>16469</v>
      </c>
      <c r="D107" s="98">
        <v>5317756128</v>
      </c>
      <c r="E107" s="98">
        <v>719714083</v>
      </c>
      <c r="F107" s="98">
        <v>3547931200</v>
      </c>
      <c r="G107" s="99">
        <v>799106500</v>
      </c>
    </row>
    <row r="108" spans="1:7" x14ac:dyDescent="0.25">
      <c r="A108" s="15" t="s">
        <v>28</v>
      </c>
      <c r="B108" s="95">
        <v>306</v>
      </c>
      <c r="C108" s="4">
        <v>4141</v>
      </c>
      <c r="D108" s="100">
        <v>6439842377</v>
      </c>
      <c r="E108" s="100">
        <v>141780223</v>
      </c>
      <c r="F108" s="100">
        <v>6593331800</v>
      </c>
      <c r="G108" s="101">
        <v>128477300</v>
      </c>
    </row>
    <row r="109" spans="1:7" x14ac:dyDescent="0.25">
      <c r="A109" s="14" t="s">
        <v>28</v>
      </c>
      <c r="B109" s="36">
        <v>311</v>
      </c>
      <c r="C109" s="1">
        <v>8731</v>
      </c>
      <c r="D109" s="98">
        <v>21043403712</v>
      </c>
      <c r="E109" s="98">
        <v>3471208476</v>
      </c>
      <c r="F109" s="98">
        <v>2722415000</v>
      </c>
      <c r="G109" s="99">
        <v>1057555400</v>
      </c>
    </row>
    <row r="110" spans="1:7" x14ac:dyDescent="0.25">
      <c r="A110" s="15" t="s">
        <v>29</v>
      </c>
      <c r="B110" s="95">
        <v>301</v>
      </c>
      <c r="C110" s="4">
        <v>362</v>
      </c>
      <c r="D110" s="100">
        <v>56838132</v>
      </c>
      <c r="E110" s="100">
        <v>4703033</v>
      </c>
      <c r="F110" s="100">
        <v>23113200</v>
      </c>
      <c r="G110" s="101">
        <v>6022700</v>
      </c>
    </row>
    <row r="111" spans="1:7" x14ac:dyDescent="0.25">
      <c r="A111" s="14" t="s">
        <v>29</v>
      </c>
      <c r="B111" s="36">
        <v>302</v>
      </c>
      <c r="C111" s="1">
        <v>23819</v>
      </c>
      <c r="D111" s="98">
        <v>4696875776</v>
      </c>
      <c r="E111" s="98">
        <v>481908435</v>
      </c>
      <c r="F111" s="98">
        <v>3274160100</v>
      </c>
      <c r="G111" s="99">
        <v>817028000</v>
      </c>
    </row>
    <row r="112" spans="1:7" x14ac:dyDescent="0.25">
      <c r="A112" s="15" t="s">
        <v>29</v>
      </c>
      <c r="B112" s="95">
        <v>303</v>
      </c>
      <c r="C112" s="4">
        <v>1381</v>
      </c>
      <c r="D112" s="100">
        <v>251157358</v>
      </c>
      <c r="E112" s="100">
        <v>19621563</v>
      </c>
      <c r="F112" s="100">
        <v>239682000</v>
      </c>
      <c r="G112" s="101">
        <v>31736500</v>
      </c>
    </row>
    <row r="113" spans="1:7" x14ac:dyDescent="0.25">
      <c r="A113" s="14" t="s">
        <v>29</v>
      </c>
      <c r="B113" s="36">
        <v>306</v>
      </c>
      <c r="C113" s="1">
        <v>276</v>
      </c>
      <c r="D113" s="98">
        <v>249184951</v>
      </c>
      <c r="E113" s="98">
        <v>3186262</v>
      </c>
      <c r="F113" s="98">
        <v>260301600</v>
      </c>
      <c r="G113" s="99">
        <v>4697700</v>
      </c>
    </row>
    <row r="114" spans="1:7" x14ac:dyDescent="0.25">
      <c r="A114" s="15" t="s">
        <v>29</v>
      </c>
      <c r="B114" s="95">
        <v>311</v>
      </c>
      <c r="C114" s="4">
        <v>3235</v>
      </c>
      <c r="D114" s="100">
        <v>3311897571</v>
      </c>
      <c r="E114" s="100">
        <v>538995849</v>
      </c>
      <c r="F114" s="100">
        <v>836096900</v>
      </c>
      <c r="G114" s="101">
        <v>314991500</v>
      </c>
    </row>
    <row r="115" spans="1:7" x14ac:dyDescent="0.25">
      <c r="A115" s="14" t="s">
        <v>30</v>
      </c>
      <c r="B115" s="36">
        <v>301</v>
      </c>
      <c r="C115" s="1">
        <v>242</v>
      </c>
      <c r="D115" s="98">
        <v>30915546</v>
      </c>
      <c r="E115" s="98">
        <v>1969700</v>
      </c>
      <c r="F115" s="98">
        <v>13783500</v>
      </c>
      <c r="G115" s="99">
        <v>3734400</v>
      </c>
    </row>
    <row r="116" spans="1:7" x14ac:dyDescent="0.25">
      <c r="A116" s="15" t="s">
        <v>30</v>
      </c>
      <c r="B116" s="95">
        <v>302</v>
      </c>
      <c r="C116" s="4">
        <v>10397</v>
      </c>
      <c r="D116" s="100">
        <v>2154557127</v>
      </c>
      <c r="E116" s="100">
        <v>237180369</v>
      </c>
      <c r="F116" s="100">
        <v>1687505700</v>
      </c>
      <c r="G116" s="101">
        <v>493280500</v>
      </c>
    </row>
    <row r="117" spans="1:7" x14ac:dyDescent="0.25">
      <c r="A117" s="14" t="s">
        <v>30</v>
      </c>
      <c r="B117" s="36">
        <v>303</v>
      </c>
      <c r="C117" s="1">
        <v>555</v>
      </c>
      <c r="D117" s="98">
        <v>80767556</v>
      </c>
      <c r="E117" s="98">
        <v>8005886</v>
      </c>
      <c r="F117" s="98">
        <v>122126100</v>
      </c>
      <c r="G117" s="99">
        <v>13361200</v>
      </c>
    </row>
    <row r="118" spans="1:7" x14ac:dyDescent="0.25">
      <c r="A118" s="15" t="s">
        <v>30</v>
      </c>
      <c r="B118" s="95">
        <v>306</v>
      </c>
      <c r="C118" s="4">
        <v>36</v>
      </c>
      <c r="D118" s="100">
        <v>10956875</v>
      </c>
      <c r="E118" s="100">
        <v>728610</v>
      </c>
      <c r="F118" s="100">
        <v>16901000</v>
      </c>
      <c r="G118" s="101">
        <v>953900</v>
      </c>
    </row>
    <row r="119" spans="1:7" x14ac:dyDescent="0.25">
      <c r="A119" s="14" t="s">
        <v>30</v>
      </c>
      <c r="B119" s="36">
        <v>311</v>
      </c>
      <c r="C119" s="1">
        <v>1268</v>
      </c>
      <c r="D119" s="98">
        <v>1320985092</v>
      </c>
      <c r="E119" s="98">
        <v>175525496</v>
      </c>
      <c r="F119" s="98">
        <v>312073300</v>
      </c>
      <c r="G119" s="99">
        <v>106217200</v>
      </c>
    </row>
    <row r="120" spans="1:7" x14ac:dyDescent="0.25">
      <c r="A120" s="15" t="s">
        <v>31</v>
      </c>
      <c r="B120" s="95">
        <v>301</v>
      </c>
      <c r="C120" s="4">
        <v>594</v>
      </c>
      <c r="D120" s="100">
        <v>100163884</v>
      </c>
      <c r="E120" s="100">
        <v>10447277</v>
      </c>
      <c r="F120" s="100">
        <v>39829600</v>
      </c>
      <c r="G120" s="101">
        <v>13122600</v>
      </c>
    </row>
    <row r="121" spans="1:7" x14ac:dyDescent="0.25">
      <c r="A121" s="14" t="s">
        <v>31</v>
      </c>
      <c r="B121" s="36">
        <v>302</v>
      </c>
      <c r="C121" s="1">
        <v>39218</v>
      </c>
      <c r="D121" s="98">
        <v>9369830186</v>
      </c>
      <c r="E121" s="98">
        <v>1118156854</v>
      </c>
      <c r="F121" s="98">
        <v>5841222400</v>
      </c>
      <c r="G121" s="99">
        <v>1635989800</v>
      </c>
    </row>
    <row r="122" spans="1:7" x14ac:dyDescent="0.25">
      <c r="A122" s="15" t="s">
        <v>31</v>
      </c>
      <c r="B122" s="95">
        <v>303</v>
      </c>
      <c r="C122" s="4">
        <v>3408</v>
      </c>
      <c r="D122" s="100">
        <v>640163097</v>
      </c>
      <c r="E122" s="100">
        <v>70827483</v>
      </c>
      <c r="F122" s="100">
        <v>512082200</v>
      </c>
      <c r="G122" s="101">
        <v>93479900</v>
      </c>
    </row>
    <row r="123" spans="1:7" x14ac:dyDescent="0.25">
      <c r="A123" s="14" t="s">
        <v>31</v>
      </c>
      <c r="B123" s="36">
        <v>306</v>
      </c>
      <c r="C123" s="1">
        <v>770</v>
      </c>
      <c r="D123" s="98">
        <v>871141798</v>
      </c>
      <c r="E123" s="98">
        <v>16809465</v>
      </c>
      <c r="F123" s="98">
        <v>900226500</v>
      </c>
      <c r="G123" s="99">
        <v>18819700</v>
      </c>
    </row>
    <row r="124" spans="1:7" x14ac:dyDescent="0.25">
      <c r="A124" s="15" t="s">
        <v>31</v>
      </c>
      <c r="B124" s="95">
        <v>311</v>
      </c>
      <c r="C124" s="4">
        <v>7077</v>
      </c>
      <c r="D124" s="100">
        <v>8638818939</v>
      </c>
      <c r="E124" s="100">
        <v>1425926834</v>
      </c>
      <c r="F124" s="100">
        <v>1920548700</v>
      </c>
      <c r="G124" s="101">
        <v>845055900</v>
      </c>
    </row>
    <row r="125" spans="1:7" x14ac:dyDescent="0.25">
      <c r="A125" s="14" t="s">
        <v>32</v>
      </c>
      <c r="B125" s="36">
        <v>301</v>
      </c>
      <c r="C125" s="1">
        <v>56</v>
      </c>
      <c r="D125" s="98">
        <v>11300616</v>
      </c>
      <c r="E125" s="98">
        <v>752173</v>
      </c>
      <c r="F125" s="98">
        <v>4745700</v>
      </c>
      <c r="G125" s="99">
        <v>1166000</v>
      </c>
    </row>
    <row r="126" spans="1:7" x14ac:dyDescent="0.25">
      <c r="A126" s="15" t="s">
        <v>32</v>
      </c>
      <c r="B126" s="95">
        <v>302</v>
      </c>
      <c r="C126" s="4">
        <v>9004</v>
      </c>
      <c r="D126" s="100">
        <v>2748293535</v>
      </c>
      <c r="E126" s="100">
        <v>313279787</v>
      </c>
      <c r="F126" s="100">
        <v>1947613300</v>
      </c>
      <c r="G126" s="101">
        <v>504479400</v>
      </c>
    </row>
    <row r="127" spans="1:7" x14ac:dyDescent="0.25">
      <c r="A127" s="14" t="s">
        <v>32</v>
      </c>
      <c r="B127" s="36">
        <v>303</v>
      </c>
      <c r="C127" s="1">
        <v>701</v>
      </c>
      <c r="D127" s="98">
        <v>174126840</v>
      </c>
      <c r="E127" s="98">
        <v>16107526</v>
      </c>
      <c r="F127" s="98">
        <v>154819000</v>
      </c>
      <c r="G127" s="99">
        <v>24063200</v>
      </c>
    </row>
    <row r="128" spans="1:7" x14ac:dyDescent="0.25">
      <c r="A128" s="15" t="s">
        <v>32</v>
      </c>
      <c r="B128" s="95">
        <v>306</v>
      </c>
      <c r="C128" s="4">
        <v>182</v>
      </c>
      <c r="D128" s="100">
        <v>446823843</v>
      </c>
      <c r="E128" s="100">
        <v>2679744</v>
      </c>
      <c r="F128" s="100">
        <v>428066900</v>
      </c>
      <c r="G128" s="101">
        <v>2793100</v>
      </c>
    </row>
    <row r="129" spans="1:7" x14ac:dyDescent="0.25">
      <c r="A129" s="14" t="s">
        <v>32</v>
      </c>
      <c r="B129" s="36">
        <v>311</v>
      </c>
      <c r="C129" s="1">
        <v>854</v>
      </c>
      <c r="D129" s="98">
        <v>1189052423</v>
      </c>
      <c r="E129" s="98">
        <v>237420331</v>
      </c>
      <c r="F129" s="98">
        <v>273476000</v>
      </c>
      <c r="G129" s="99">
        <v>94399800</v>
      </c>
    </row>
    <row r="130" spans="1:7" x14ac:dyDescent="0.25">
      <c r="A130" s="15" t="s">
        <v>33</v>
      </c>
      <c r="B130" s="95">
        <v>301</v>
      </c>
      <c r="C130" s="4">
        <v>714</v>
      </c>
      <c r="D130" s="100">
        <v>174472292</v>
      </c>
      <c r="E130" s="100">
        <v>14558513</v>
      </c>
      <c r="F130" s="100">
        <v>58273700</v>
      </c>
      <c r="G130" s="101">
        <v>13606900</v>
      </c>
    </row>
    <row r="131" spans="1:7" x14ac:dyDescent="0.25">
      <c r="A131" s="14" t="s">
        <v>33</v>
      </c>
      <c r="B131" s="36">
        <v>302</v>
      </c>
      <c r="C131" s="1">
        <v>144991</v>
      </c>
      <c r="D131" s="98">
        <v>44084928591</v>
      </c>
      <c r="E131" s="98">
        <v>5516500203</v>
      </c>
      <c r="F131" s="98">
        <v>32770963000</v>
      </c>
      <c r="G131" s="99">
        <v>10666948600</v>
      </c>
    </row>
    <row r="132" spans="1:7" x14ac:dyDescent="0.25">
      <c r="A132" s="15" t="s">
        <v>33</v>
      </c>
      <c r="B132" s="95">
        <v>303</v>
      </c>
      <c r="C132" s="4">
        <v>7289</v>
      </c>
      <c r="D132" s="100">
        <v>2238774923</v>
      </c>
      <c r="E132" s="100">
        <v>119035933</v>
      </c>
      <c r="F132" s="100">
        <v>2107245700</v>
      </c>
      <c r="G132" s="101">
        <v>206781400</v>
      </c>
    </row>
    <row r="133" spans="1:7" x14ac:dyDescent="0.25">
      <c r="A133" s="14" t="s">
        <v>33</v>
      </c>
      <c r="B133" s="36">
        <v>306</v>
      </c>
      <c r="C133" s="1">
        <v>2664</v>
      </c>
      <c r="D133" s="98">
        <v>8420544274</v>
      </c>
      <c r="E133" s="98">
        <v>23496694</v>
      </c>
      <c r="F133" s="98">
        <v>7483289000</v>
      </c>
      <c r="G133" s="99">
        <v>29078900</v>
      </c>
    </row>
    <row r="134" spans="1:7" x14ac:dyDescent="0.25">
      <c r="A134" s="15" t="s">
        <v>33</v>
      </c>
      <c r="B134" s="95">
        <v>311</v>
      </c>
      <c r="C134" s="4">
        <v>5617</v>
      </c>
      <c r="D134" s="100">
        <v>5310915523</v>
      </c>
      <c r="E134" s="100">
        <v>855301928</v>
      </c>
      <c r="F134" s="100">
        <v>1833525600</v>
      </c>
      <c r="G134" s="101">
        <v>699498800</v>
      </c>
    </row>
    <row r="135" spans="1:7" x14ac:dyDescent="0.25">
      <c r="A135" s="14" t="s">
        <v>34</v>
      </c>
      <c r="B135" s="36">
        <v>301</v>
      </c>
      <c r="C135" s="1">
        <v>269</v>
      </c>
      <c r="D135" s="98">
        <v>42021033</v>
      </c>
      <c r="E135" s="98">
        <v>2867028</v>
      </c>
      <c r="F135" s="98">
        <v>19122500</v>
      </c>
      <c r="G135" s="99">
        <v>4633100</v>
      </c>
    </row>
    <row r="136" spans="1:7" x14ac:dyDescent="0.25">
      <c r="A136" s="15" t="s">
        <v>34</v>
      </c>
      <c r="B136" s="95">
        <v>302</v>
      </c>
      <c r="C136" s="4">
        <v>21742</v>
      </c>
      <c r="D136" s="100">
        <v>5510902316</v>
      </c>
      <c r="E136" s="100">
        <v>612337382</v>
      </c>
      <c r="F136" s="100">
        <v>3985473400</v>
      </c>
      <c r="G136" s="101">
        <v>1176293000</v>
      </c>
    </row>
    <row r="137" spans="1:7" x14ac:dyDescent="0.25">
      <c r="A137" s="14" t="s">
        <v>34</v>
      </c>
      <c r="B137" s="36">
        <v>303</v>
      </c>
      <c r="C137" s="1">
        <v>1553</v>
      </c>
      <c r="D137" s="98">
        <v>273199755</v>
      </c>
      <c r="E137" s="98">
        <v>21512861</v>
      </c>
      <c r="F137" s="98">
        <v>305421300</v>
      </c>
      <c r="G137" s="99">
        <v>42734200</v>
      </c>
    </row>
    <row r="138" spans="1:7" x14ac:dyDescent="0.25">
      <c r="A138" s="15" t="s">
        <v>34</v>
      </c>
      <c r="B138" s="95">
        <v>306</v>
      </c>
      <c r="C138" s="4">
        <v>225</v>
      </c>
      <c r="D138" s="100">
        <v>235730839</v>
      </c>
      <c r="E138" s="100">
        <v>4612444</v>
      </c>
      <c r="F138" s="100">
        <v>241180700</v>
      </c>
      <c r="G138" s="101">
        <v>3884500</v>
      </c>
    </row>
    <row r="139" spans="1:7" x14ac:dyDescent="0.25">
      <c r="A139" s="14" t="s">
        <v>34</v>
      </c>
      <c r="B139" s="36">
        <v>311</v>
      </c>
      <c r="C139" s="1">
        <v>3122</v>
      </c>
      <c r="D139" s="98">
        <v>3368310764</v>
      </c>
      <c r="E139" s="98">
        <v>651949724</v>
      </c>
      <c r="F139" s="98">
        <v>961458200</v>
      </c>
      <c r="G139" s="99">
        <v>363847500</v>
      </c>
    </row>
    <row r="140" spans="1:7" x14ac:dyDescent="0.25">
      <c r="A140" s="15" t="s">
        <v>35</v>
      </c>
      <c r="B140" s="95">
        <v>301</v>
      </c>
      <c r="C140" s="4">
        <v>3147</v>
      </c>
      <c r="D140" s="100">
        <v>455237252</v>
      </c>
      <c r="E140" s="100">
        <v>56289560</v>
      </c>
      <c r="F140" s="100">
        <v>248279000</v>
      </c>
      <c r="G140" s="101">
        <v>109072900</v>
      </c>
    </row>
    <row r="141" spans="1:7" x14ac:dyDescent="0.25">
      <c r="A141" s="14" t="s">
        <v>35</v>
      </c>
      <c r="B141" s="36">
        <v>302</v>
      </c>
      <c r="C141" s="1">
        <v>660053</v>
      </c>
      <c r="D141" s="98">
        <v>181485699387</v>
      </c>
      <c r="E141" s="98">
        <v>23945932794</v>
      </c>
      <c r="F141" s="98">
        <v>135930289600</v>
      </c>
      <c r="G141" s="99">
        <v>50650020900</v>
      </c>
    </row>
    <row r="142" spans="1:7" x14ac:dyDescent="0.25">
      <c r="A142" s="15" t="s">
        <v>35</v>
      </c>
      <c r="B142" s="95">
        <v>303</v>
      </c>
      <c r="C142" s="4">
        <v>21559</v>
      </c>
      <c r="D142" s="100">
        <v>3452237428</v>
      </c>
      <c r="E142" s="100">
        <v>430595867</v>
      </c>
      <c r="F142" s="100">
        <v>5016230200</v>
      </c>
      <c r="G142" s="101">
        <v>695473700</v>
      </c>
    </row>
    <row r="143" spans="1:7" x14ac:dyDescent="0.25">
      <c r="A143" s="14" t="s">
        <v>35</v>
      </c>
      <c r="B143" s="36">
        <v>306</v>
      </c>
      <c r="C143" s="1">
        <v>3982</v>
      </c>
      <c r="D143" s="98">
        <v>4894385024</v>
      </c>
      <c r="E143" s="98">
        <v>64912997</v>
      </c>
      <c r="F143" s="98">
        <v>4926849300</v>
      </c>
      <c r="G143" s="99">
        <v>82282500</v>
      </c>
    </row>
    <row r="144" spans="1:7" x14ac:dyDescent="0.25">
      <c r="A144" s="15" t="s">
        <v>35</v>
      </c>
      <c r="B144" s="95">
        <v>311</v>
      </c>
      <c r="C144" s="4">
        <v>29447</v>
      </c>
      <c r="D144" s="100">
        <v>38340954673</v>
      </c>
      <c r="E144" s="100">
        <v>6528744135</v>
      </c>
      <c r="F144" s="100">
        <v>8877519200</v>
      </c>
      <c r="G144" s="101">
        <v>4299344400</v>
      </c>
    </row>
    <row r="145" spans="1:7" x14ac:dyDescent="0.25">
      <c r="A145" s="14" t="s">
        <v>36</v>
      </c>
      <c r="B145" s="36">
        <v>301</v>
      </c>
      <c r="C145" s="1">
        <v>298</v>
      </c>
      <c r="D145" s="98">
        <v>60829609</v>
      </c>
      <c r="E145" s="98">
        <v>5008759</v>
      </c>
      <c r="F145" s="98">
        <v>24607300</v>
      </c>
      <c r="G145" s="99">
        <v>5633200</v>
      </c>
    </row>
    <row r="146" spans="1:7" x14ac:dyDescent="0.25">
      <c r="A146" s="15" t="s">
        <v>36</v>
      </c>
      <c r="B146" s="95">
        <v>302</v>
      </c>
      <c r="C146" s="4">
        <v>85664</v>
      </c>
      <c r="D146" s="100">
        <v>23577563271</v>
      </c>
      <c r="E146" s="100">
        <v>2897161841</v>
      </c>
      <c r="F146" s="100">
        <v>17973115100</v>
      </c>
      <c r="G146" s="101">
        <v>5452574600</v>
      </c>
    </row>
    <row r="147" spans="1:7" x14ac:dyDescent="0.25">
      <c r="A147" s="14" t="s">
        <v>36</v>
      </c>
      <c r="B147" s="36">
        <v>303</v>
      </c>
      <c r="C147" s="1">
        <v>4396</v>
      </c>
      <c r="D147" s="98">
        <v>925509063</v>
      </c>
      <c r="E147" s="98">
        <v>83589986</v>
      </c>
      <c r="F147" s="98">
        <v>1082982000</v>
      </c>
      <c r="G147" s="99">
        <v>158007400</v>
      </c>
    </row>
    <row r="148" spans="1:7" x14ac:dyDescent="0.25">
      <c r="A148" s="15" t="s">
        <v>36</v>
      </c>
      <c r="B148" s="95">
        <v>306</v>
      </c>
      <c r="C148" s="4">
        <v>1442</v>
      </c>
      <c r="D148" s="100">
        <v>2657674209</v>
      </c>
      <c r="E148" s="100">
        <v>14896752</v>
      </c>
      <c r="F148" s="100">
        <v>2531019600</v>
      </c>
      <c r="G148" s="101">
        <v>18101200</v>
      </c>
    </row>
    <row r="149" spans="1:7" x14ac:dyDescent="0.25">
      <c r="A149" s="14" t="s">
        <v>36</v>
      </c>
      <c r="B149" s="36">
        <v>311</v>
      </c>
      <c r="C149" s="1">
        <v>3773</v>
      </c>
      <c r="D149" s="98">
        <v>4598897926</v>
      </c>
      <c r="E149" s="98">
        <v>639910654</v>
      </c>
      <c r="F149" s="98">
        <v>1152412100</v>
      </c>
      <c r="G149" s="99">
        <v>404624400</v>
      </c>
    </row>
    <row r="150" spans="1:7" x14ac:dyDescent="0.25">
      <c r="A150" s="15" t="s">
        <v>37</v>
      </c>
      <c r="B150" s="95">
        <v>301</v>
      </c>
      <c r="C150" s="4">
        <v>46</v>
      </c>
      <c r="D150" s="100">
        <v>8713662</v>
      </c>
      <c r="E150" s="100">
        <v>508100</v>
      </c>
      <c r="F150" s="100">
        <v>2365500</v>
      </c>
      <c r="G150" s="101">
        <v>530800</v>
      </c>
    </row>
    <row r="151" spans="1:7" x14ac:dyDescent="0.25">
      <c r="A151" s="14" t="s">
        <v>37</v>
      </c>
      <c r="B151" s="36">
        <v>302</v>
      </c>
      <c r="C151" s="1">
        <v>2282</v>
      </c>
      <c r="D151" s="98">
        <v>555475713</v>
      </c>
      <c r="E151" s="98">
        <v>57721026</v>
      </c>
      <c r="F151" s="98">
        <v>387323500</v>
      </c>
      <c r="G151" s="99">
        <v>100591700</v>
      </c>
    </row>
    <row r="152" spans="1:7" x14ac:dyDescent="0.25">
      <c r="A152" s="15" t="s">
        <v>37</v>
      </c>
      <c r="B152" s="95">
        <v>303</v>
      </c>
      <c r="C152" s="4">
        <v>348</v>
      </c>
      <c r="D152" s="100">
        <v>83886157</v>
      </c>
      <c r="E152" s="100">
        <v>7114791</v>
      </c>
      <c r="F152" s="100">
        <v>60057800</v>
      </c>
      <c r="G152" s="101">
        <v>8661300</v>
      </c>
    </row>
    <row r="153" spans="1:7" x14ac:dyDescent="0.25">
      <c r="A153" s="14" t="s">
        <v>37</v>
      </c>
      <c r="B153" s="36">
        <v>306</v>
      </c>
      <c r="C153" s="1">
        <v>59</v>
      </c>
      <c r="D153" s="98">
        <v>22313333</v>
      </c>
      <c r="E153" s="98">
        <v>902780</v>
      </c>
      <c r="F153" s="98">
        <v>21619200</v>
      </c>
      <c r="G153" s="99">
        <v>911500</v>
      </c>
    </row>
    <row r="154" spans="1:7" x14ac:dyDescent="0.25">
      <c r="A154" s="15" t="s">
        <v>37</v>
      </c>
      <c r="B154" s="95">
        <v>311</v>
      </c>
      <c r="C154" s="4">
        <v>597</v>
      </c>
      <c r="D154" s="100">
        <v>534129173</v>
      </c>
      <c r="E154" s="100">
        <v>82370728</v>
      </c>
      <c r="F154" s="100">
        <v>142386200</v>
      </c>
      <c r="G154" s="101">
        <v>49461600</v>
      </c>
    </row>
    <row r="155" spans="1:7" x14ac:dyDescent="0.25">
      <c r="A155" s="14" t="s">
        <v>38</v>
      </c>
      <c r="B155" s="36">
        <v>301</v>
      </c>
      <c r="C155" s="1">
        <v>220</v>
      </c>
      <c r="D155" s="98">
        <v>32550458</v>
      </c>
      <c r="E155" s="98">
        <v>2832706</v>
      </c>
      <c r="F155" s="98">
        <v>16404300</v>
      </c>
      <c r="G155" s="99">
        <v>4927600</v>
      </c>
    </row>
    <row r="156" spans="1:7" x14ac:dyDescent="0.25">
      <c r="A156" s="15" t="s">
        <v>38</v>
      </c>
      <c r="B156" s="95">
        <v>302</v>
      </c>
      <c r="C156" s="4">
        <v>12313</v>
      </c>
      <c r="D156" s="100">
        <v>2168011749</v>
      </c>
      <c r="E156" s="100">
        <v>177547585</v>
      </c>
      <c r="F156" s="100">
        <v>1301287100</v>
      </c>
      <c r="G156" s="101">
        <v>262198800</v>
      </c>
    </row>
    <row r="157" spans="1:7" x14ac:dyDescent="0.25">
      <c r="A157" s="14" t="s">
        <v>38</v>
      </c>
      <c r="B157" s="36">
        <v>303</v>
      </c>
      <c r="C157" s="1">
        <v>388</v>
      </c>
      <c r="D157" s="98">
        <v>69753257</v>
      </c>
      <c r="E157" s="98">
        <v>4040857</v>
      </c>
      <c r="F157" s="98">
        <v>50119700</v>
      </c>
      <c r="G157" s="99">
        <v>4451000</v>
      </c>
    </row>
    <row r="158" spans="1:7" x14ac:dyDescent="0.25">
      <c r="A158" s="15" t="s">
        <v>38</v>
      </c>
      <c r="B158" s="95">
        <v>306</v>
      </c>
      <c r="C158" s="4">
        <v>62</v>
      </c>
      <c r="D158" s="100">
        <v>13119048</v>
      </c>
      <c r="E158" s="100">
        <v>662481</v>
      </c>
      <c r="F158" s="100">
        <v>18053600</v>
      </c>
      <c r="G158" s="101">
        <v>1005200</v>
      </c>
    </row>
    <row r="159" spans="1:7" x14ac:dyDescent="0.25">
      <c r="A159" s="14" t="s">
        <v>38</v>
      </c>
      <c r="B159" s="36">
        <v>311</v>
      </c>
      <c r="C159" s="1">
        <v>1753</v>
      </c>
      <c r="D159" s="98">
        <v>1113793067</v>
      </c>
      <c r="E159" s="98">
        <v>159938760</v>
      </c>
      <c r="F159" s="98">
        <v>434454500</v>
      </c>
      <c r="G159" s="99">
        <v>182871400</v>
      </c>
    </row>
    <row r="160" spans="1:7" x14ac:dyDescent="0.25">
      <c r="A160" s="16" t="s">
        <v>40</v>
      </c>
      <c r="B160" s="11"/>
      <c r="C160" s="5">
        <v>3641513</v>
      </c>
      <c r="D160" s="102">
        <v>1348148239576</v>
      </c>
      <c r="E160" s="102">
        <v>154154547460</v>
      </c>
      <c r="F160" s="102">
        <v>930476474300</v>
      </c>
      <c r="G160" s="103">
        <v>238250432100</v>
      </c>
    </row>
  </sheetData>
  <pageMargins left="0.7" right="0.7" top="0.75" bottom="0.75" header="0.3" footer="0.3"/>
  <pageSetup scale="72" orientation="portrait" r:id="rId1"/>
  <rowBreaks count="2" manualBreakCount="2">
    <brk id="49" max="16383" man="1"/>
    <brk id="10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tabSelected="1" view="pageBreakPreview" topLeftCell="A15" zoomScale="60" zoomScaleNormal="100" workbookViewId="0">
      <selection activeCell="I24" sqref="I24"/>
    </sheetView>
  </sheetViews>
  <sheetFormatPr defaultRowHeight="15" x14ac:dyDescent="0.25"/>
  <cols>
    <col min="1" max="1" width="21.140625" customWidth="1"/>
    <col min="3" max="3" width="13.5703125" bestFit="1" customWidth="1"/>
    <col min="4" max="4" width="12.7109375" bestFit="1" customWidth="1"/>
  </cols>
  <sheetData>
    <row r="1" spans="1:4" ht="20.45" x14ac:dyDescent="0.35">
      <c r="A1" s="18" t="s">
        <v>156</v>
      </c>
    </row>
    <row r="2" spans="1:4" ht="15.6" x14ac:dyDescent="0.3">
      <c r="A2" s="19" t="s">
        <v>157</v>
      </c>
    </row>
    <row r="3" spans="1:4" ht="14.45" x14ac:dyDescent="0.3">
      <c r="A3" s="20" t="s">
        <v>140</v>
      </c>
    </row>
    <row r="4" spans="1:4" ht="14.45" x14ac:dyDescent="0.3">
      <c r="A4" s="21" t="s">
        <v>0</v>
      </c>
    </row>
    <row r="5" spans="1:4" ht="14.45" x14ac:dyDescent="0.3">
      <c r="A5" s="20" t="s">
        <v>1</v>
      </c>
    </row>
    <row r="6" spans="1:4" s="78" customFormat="1" ht="14.45" x14ac:dyDescent="0.3">
      <c r="A6" s="20" t="s">
        <v>130</v>
      </c>
    </row>
    <row r="8" spans="1:4" ht="14.45" x14ac:dyDescent="0.3">
      <c r="A8" s="22" t="s">
        <v>111</v>
      </c>
    </row>
    <row r="9" spans="1:4" ht="14.45" x14ac:dyDescent="0.3">
      <c r="A9" s="23" t="s">
        <v>112</v>
      </c>
      <c r="B9" s="3" t="s">
        <v>3</v>
      </c>
      <c r="C9" s="3" t="s">
        <v>4</v>
      </c>
      <c r="D9" s="2" t="s">
        <v>6</v>
      </c>
    </row>
    <row r="10" spans="1:4" x14ac:dyDescent="0.25">
      <c r="A10" s="156" t="s">
        <v>142</v>
      </c>
      <c r="B10" s="6">
        <v>20971</v>
      </c>
      <c r="C10" s="96">
        <v>2408909756</v>
      </c>
      <c r="D10" s="97">
        <v>731882700</v>
      </c>
    </row>
    <row r="11" spans="1:4" x14ac:dyDescent="0.25">
      <c r="A11" s="157" t="s">
        <v>143</v>
      </c>
      <c r="B11" s="1">
        <v>43</v>
      </c>
      <c r="C11" s="98">
        <v>32490253</v>
      </c>
      <c r="D11" s="99">
        <v>5683700</v>
      </c>
    </row>
    <row r="12" spans="1:4" x14ac:dyDescent="0.25">
      <c r="A12" s="158" t="s">
        <v>144</v>
      </c>
      <c r="B12" s="4">
        <v>233207</v>
      </c>
      <c r="C12" s="100">
        <v>43004160412</v>
      </c>
      <c r="D12" s="101">
        <v>15135529600</v>
      </c>
    </row>
    <row r="13" spans="1:4" x14ac:dyDescent="0.25">
      <c r="A13" s="157" t="s">
        <v>145</v>
      </c>
      <c r="B13" s="1">
        <v>2404031</v>
      </c>
      <c r="C13" s="98">
        <v>916561182414</v>
      </c>
      <c r="D13" s="99">
        <v>665944282300</v>
      </c>
    </row>
    <row r="14" spans="1:4" x14ac:dyDescent="0.25">
      <c r="A14" s="158" t="s">
        <v>146</v>
      </c>
      <c r="B14" s="4">
        <v>64814</v>
      </c>
      <c r="C14" s="100">
        <v>10995730722</v>
      </c>
      <c r="D14" s="101">
        <v>5710129500</v>
      </c>
    </row>
    <row r="15" spans="1:4" x14ac:dyDescent="0.25">
      <c r="A15" s="157" t="s">
        <v>147</v>
      </c>
      <c r="B15" s="1">
        <v>327961</v>
      </c>
      <c r="C15" s="98">
        <v>98024307908</v>
      </c>
      <c r="D15" s="99">
        <v>75701289500</v>
      </c>
    </row>
    <row r="16" spans="1:4" x14ac:dyDescent="0.25">
      <c r="A16" s="158" t="s">
        <v>148</v>
      </c>
      <c r="B16" s="4">
        <v>42812</v>
      </c>
      <c r="C16" s="100">
        <v>14319910890</v>
      </c>
      <c r="D16" s="101">
        <v>10748185000</v>
      </c>
    </row>
    <row r="17" spans="1:4" x14ac:dyDescent="0.25">
      <c r="A17" s="157" t="s">
        <v>149</v>
      </c>
      <c r="B17" s="1">
        <v>14726</v>
      </c>
      <c r="C17" s="98">
        <v>4173375324</v>
      </c>
      <c r="D17" s="99">
        <v>3120587800</v>
      </c>
    </row>
    <row r="18" spans="1:4" x14ac:dyDescent="0.25">
      <c r="A18" s="158" t="s">
        <v>150</v>
      </c>
      <c r="B18" s="4">
        <v>328743</v>
      </c>
      <c r="C18" s="100">
        <v>149638050391</v>
      </c>
      <c r="D18" s="101">
        <v>99385153300</v>
      </c>
    </row>
    <row r="19" spans="1:4" x14ac:dyDescent="0.25">
      <c r="A19" s="157" t="s">
        <v>151</v>
      </c>
      <c r="B19" s="1">
        <v>101769</v>
      </c>
      <c r="C19" s="98">
        <v>47538366941</v>
      </c>
      <c r="D19" s="99">
        <v>30658574100</v>
      </c>
    </row>
    <row r="20" spans="1:4" x14ac:dyDescent="0.25">
      <c r="A20" s="158" t="s">
        <v>152</v>
      </c>
      <c r="B20" s="4">
        <v>1600</v>
      </c>
      <c r="C20" s="100">
        <v>1405637542</v>
      </c>
      <c r="D20" s="101">
        <v>548906400</v>
      </c>
    </row>
    <row r="21" spans="1:4" x14ac:dyDescent="0.25">
      <c r="A21" s="157" t="s">
        <v>153</v>
      </c>
      <c r="B21" s="1">
        <v>1855</v>
      </c>
      <c r="C21" s="98">
        <v>1682198496</v>
      </c>
      <c r="D21" s="99">
        <v>624337300</v>
      </c>
    </row>
    <row r="22" spans="1:4" x14ac:dyDescent="0.25">
      <c r="A22" s="158" t="s">
        <v>154</v>
      </c>
      <c r="B22" s="4">
        <v>12605</v>
      </c>
      <c r="C22" s="100">
        <v>31120698464</v>
      </c>
      <c r="D22" s="101">
        <v>16487652400</v>
      </c>
    </row>
    <row r="23" spans="1:4" x14ac:dyDescent="0.25">
      <c r="A23" s="157" t="s">
        <v>155</v>
      </c>
      <c r="B23" s="1">
        <v>14039</v>
      </c>
      <c r="C23" s="98">
        <v>27243220063</v>
      </c>
      <c r="D23" s="99">
        <v>5674280700</v>
      </c>
    </row>
    <row r="24" spans="1:4" x14ac:dyDescent="0.25">
      <c r="A24" s="24" t="s">
        <v>40</v>
      </c>
      <c r="B24" s="5">
        <v>3569176</v>
      </c>
      <c r="C24" s="102">
        <v>1348148239576</v>
      </c>
      <c r="D24" s="103">
        <v>930476474300</v>
      </c>
    </row>
    <row r="26" spans="1:4" ht="14.45" x14ac:dyDescent="0.3">
      <c r="A26" s="25" t="s">
        <v>113</v>
      </c>
    </row>
    <row r="27" spans="1:4" ht="14.45" x14ac:dyDescent="0.3">
      <c r="A27" s="26" t="s">
        <v>112</v>
      </c>
      <c r="B27" s="3" t="s">
        <v>3</v>
      </c>
      <c r="C27" s="3" t="s">
        <v>114</v>
      </c>
      <c r="D27" s="2" t="s">
        <v>115</v>
      </c>
    </row>
    <row r="28" spans="1:4" x14ac:dyDescent="0.25">
      <c r="A28" s="27" t="s">
        <v>142</v>
      </c>
      <c r="B28" s="6">
        <v>79</v>
      </c>
      <c r="C28" s="96">
        <v>2013501</v>
      </c>
      <c r="D28" s="97">
        <v>2686000</v>
      </c>
    </row>
    <row r="29" spans="1:4" x14ac:dyDescent="0.25">
      <c r="A29" s="28" t="s">
        <v>143</v>
      </c>
      <c r="B29" s="1">
        <v>561</v>
      </c>
      <c r="C29" s="98">
        <v>38763611</v>
      </c>
      <c r="D29" s="99">
        <v>31305700</v>
      </c>
    </row>
    <row r="30" spans="1:4" x14ac:dyDescent="0.25">
      <c r="A30" s="29" t="s">
        <v>144</v>
      </c>
      <c r="B30" s="4">
        <v>262107</v>
      </c>
      <c r="C30" s="100">
        <v>13840779434</v>
      </c>
      <c r="D30" s="101">
        <v>12065098200</v>
      </c>
    </row>
    <row r="31" spans="1:4" x14ac:dyDescent="0.25">
      <c r="A31" s="28" t="s">
        <v>145</v>
      </c>
      <c r="B31" s="1">
        <v>2233750</v>
      </c>
      <c r="C31" s="98">
        <v>109055662102</v>
      </c>
      <c r="D31" s="99">
        <v>198407992000</v>
      </c>
    </row>
    <row r="32" spans="1:4" x14ac:dyDescent="0.25">
      <c r="A32" s="29" t="s">
        <v>146</v>
      </c>
      <c r="B32" s="4">
        <v>39110</v>
      </c>
      <c r="C32" s="100">
        <v>1514514709</v>
      </c>
      <c r="D32" s="101">
        <v>1361582200</v>
      </c>
    </row>
    <row r="33" spans="1:4" x14ac:dyDescent="0.25">
      <c r="A33" s="28" t="s">
        <v>147</v>
      </c>
      <c r="B33" s="1">
        <v>205995</v>
      </c>
      <c r="C33" s="98">
        <v>8970339080</v>
      </c>
      <c r="D33" s="99">
        <v>10451737100</v>
      </c>
    </row>
    <row r="34" spans="1:4" x14ac:dyDescent="0.25">
      <c r="A34" s="29" t="s">
        <v>148</v>
      </c>
      <c r="B34" s="4">
        <v>26419</v>
      </c>
      <c r="C34" s="100">
        <v>1260192031</v>
      </c>
      <c r="D34" s="101">
        <v>1545546300</v>
      </c>
    </row>
    <row r="35" spans="1:4" x14ac:dyDescent="0.25">
      <c r="A35" s="28" t="s">
        <v>149</v>
      </c>
      <c r="B35" s="1">
        <v>8297</v>
      </c>
      <c r="C35" s="98">
        <v>360056628</v>
      </c>
      <c r="D35" s="99">
        <v>478490000</v>
      </c>
    </row>
    <row r="36" spans="1:4" x14ac:dyDescent="0.25">
      <c r="A36" s="29" t="s">
        <v>150</v>
      </c>
      <c r="B36" s="4">
        <v>127917</v>
      </c>
      <c r="C36" s="100">
        <v>10574626288</v>
      </c>
      <c r="D36" s="101">
        <v>9181844900</v>
      </c>
    </row>
    <row r="37" spans="1:4" x14ac:dyDescent="0.25">
      <c r="A37" s="28" t="s">
        <v>151</v>
      </c>
      <c r="B37" s="1">
        <v>36399</v>
      </c>
      <c r="C37" s="98">
        <v>3521031308</v>
      </c>
      <c r="D37" s="99">
        <v>2618183900</v>
      </c>
    </row>
    <row r="38" spans="1:4" x14ac:dyDescent="0.25">
      <c r="A38" s="29" t="s">
        <v>152</v>
      </c>
      <c r="B38" s="4">
        <v>621</v>
      </c>
      <c r="C38" s="100">
        <v>169434926</v>
      </c>
      <c r="D38" s="101">
        <v>127272200</v>
      </c>
    </row>
    <row r="39" spans="1:4" x14ac:dyDescent="0.25">
      <c r="A39" s="28" t="s">
        <v>153</v>
      </c>
      <c r="B39" s="1">
        <v>602</v>
      </c>
      <c r="C39" s="98">
        <v>205751268</v>
      </c>
      <c r="D39" s="99">
        <v>131678200</v>
      </c>
    </row>
    <row r="40" spans="1:4" x14ac:dyDescent="0.25">
      <c r="A40" s="29" t="s">
        <v>154</v>
      </c>
      <c r="B40" s="4">
        <v>2837</v>
      </c>
      <c r="C40" s="100">
        <v>1580968254</v>
      </c>
      <c r="D40" s="101">
        <v>687607200</v>
      </c>
    </row>
    <row r="41" spans="1:4" x14ac:dyDescent="0.25">
      <c r="A41" s="28" t="s">
        <v>155</v>
      </c>
      <c r="B41" s="1">
        <v>4758</v>
      </c>
      <c r="C41" s="98">
        <v>3060414320</v>
      </c>
      <c r="D41" s="99">
        <v>1159408200</v>
      </c>
    </row>
    <row r="42" spans="1:4" x14ac:dyDescent="0.25">
      <c r="A42" s="30" t="s">
        <v>40</v>
      </c>
      <c r="B42" s="5">
        <v>2949452</v>
      </c>
      <c r="C42" s="102">
        <v>154154547460</v>
      </c>
      <c r="D42" s="103">
        <v>238250432100</v>
      </c>
    </row>
  </sheetData>
  <pageMargins left="0.7" right="0.7" top="0.75" bottom="0.75" header="0.3" footer="0.3"/>
  <pageSetup orientation="portrait" r:id="rId1"/>
  <ignoredErrors>
    <ignoredError sqref="A10:A23 A28:A41"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8"/>
  <sheetViews>
    <sheetView showGridLines="0" tabSelected="1" workbookViewId="0">
      <selection activeCell="I24" sqref="I24"/>
    </sheetView>
  </sheetViews>
  <sheetFormatPr defaultColWidth="9.140625" defaultRowHeight="15" x14ac:dyDescent="0.25"/>
  <cols>
    <col min="1" max="16384" width="9.140625" style="7"/>
  </cols>
  <sheetData>
    <row r="1" spans="1:27" ht="24.95" customHeight="1" x14ac:dyDescent="0.3"/>
    <row r="2" spans="1:27" ht="24.95" customHeight="1" x14ac:dyDescent="0.3"/>
    <row r="3" spans="1:27" ht="24.95" customHeight="1" x14ac:dyDescent="0.3"/>
    <row r="4" spans="1:27" ht="24.95" customHeight="1" x14ac:dyDescent="0.3"/>
    <row r="5" spans="1:27" ht="24.95" customHeight="1" x14ac:dyDescent="0.3"/>
    <row r="6" spans="1:27" x14ac:dyDescent="0.25">
      <c r="A6" s="8" t="s">
        <v>64</v>
      </c>
      <c r="AA6" s="7" t="s">
        <v>65</v>
      </c>
    </row>
    <row r="7" spans="1:27" x14ac:dyDescent="0.25">
      <c r="A7" s="7" t="s">
        <v>66</v>
      </c>
      <c r="AA7" s="7" t="s">
        <v>67</v>
      </c>
    </row>
    <row r="8" spans="1:27" ht="14.45" x14ac:dyDescent="0.3">
      <c r="A8" s="7" t="s">
        <v>68</v>
      </c>
    </row>
    <row r="9" spans="1:27" x14ac:dyDescent="0.25">
      <c r="A9" s="7" t="s">
        <v>69</v>
      </c>
      <c r="AA9" s="7" t="s">
        <v>70</v>
      </c>
    </row>
    <row r="10" spans="1:27" ht="14.45" x14ac:dyDescent="0.3">
      <c r="A10" s="7" t="s">
        <v>71</v>
      </c>
    </row>
    <row r="11" spans="1:27" ht="14.45" x14ac:dyDescent="0.3">
      <c r="A11" s="7" t="s">
        <v>72</v>
      </c>
    </row>
    <row r="12" spans="1:27" x14ac:dyDescent="0.25">
      <c r="A12" s="7" t="s">
        <v>73</v>
      </c>
    </row>
    <row r="13" spans="1:27" ht="14.45" x14ac:dyDescent="0.3">
      <c r="A13" s="7" t="s">
        <v>74</v>
      </c>
    </row>
    <row r="14" spans="1:27" ht="14.45" x14ac:dyDescent="0.3">
      <c r="A14" s="7" t="s">
        <v>75</v>
      </c>
    </row>
    <row r="15" spans="1:27" ht="14.45" x14ac:dyDescent="0.3">
      <c r="A15" s="7" t="s">
        <v>76</v>
      </c>
    </row>
    <row r="17" spans="1:1" ht="14.45" hidden="1" x14ac:dyDescent="0.3">
      <c r="A17" s="7" t="s">
        <v>77</v>
      </c>
    </row>
    <row r="18" spans="1:1" ht="14.45" hidden="1" x14ac:dyDescent="0.3">
      <c r="A18" s="7" t="s">
        <v>78</v>
      </c>
    </row>
    <row r="19" spans="1:1" ht="14.45" hidden="1" x14ac:dyDescent="0.3">
      <c r="A19" s="7" t="s">
        <v>79</v>
      </c>
    </row>
    <row r="20" spans="1:1" ht="14.45" hidden="1" x14ac:dyDescent="0.3"/>
    <row r="21" spans="1:1" ht="14.45" hidden="1" x14ac:dyDescent="0.3">
      <c r="A21" s="7" t="s">
        <v>80</v>
      </c>
    </row>
    <row r="22" spans="1:1" ht="14.45" hidden="1" x14ac:dyDescent="0.3">
      <c r="A22" s="7" t="s">
        <v>81</v>
      </c>
    </row>
    <row r="23" spans="1:1" ht="14.45" hidden="1" x14ac:dyDescent="0.3"/>
    <row r="24" spans="1:1" ht="14.45" hidden="1" x14ac:dyDescent="0.3">
      <c r="A24" s="7" t="s">
        <v>82</v>
      </c>
    </row>
    <row r="25" spans="1:1" ht="14.45" hidden="1" x14ac:dyDescent="0.3">
      <c r="A25" s="7" t="s">
        <v>83</v>
      </c>
    </row>
    <row r="26" spans="1:1" ht="14.45" hidden="1" x14ac:dyDescent="0.3"/>
    <row r="27" spans="1:1" ht="14.45" hidden="1" x14ac:dyDescent="0.3">
      <c r="A27" s="7" t="s">
        <v>84</v>
      </c>
    </row>
    <row r="28" spans="1:1" ht="14.45" hidden="1" x14ac:dyDescent="0.3">
      <c r="A28" s="7" t="s">
        <v>85</v>
      </c>
    </row>
    <row r="29" spans="1:1" ht="14.45" hidden="1" x14ac:dyDescent="0.3">
      <c r="A29" s="7" t="s">
        <v>86</v>
      </c>
    </row>
    <row r="30" spans="1:1" ht="14.45" hidden="1" x14ac:dyDescent="0.3"/>
    <row r="31" spans="1:1" ht="14.45" hidden="1" x14ac:dyDescent="0.3">
      <c r="A31" s="7" t="s">
        <v>87</v>
      </c>
    </row>
    <row r="32" spans="1:1" ht="14.45" hidden="1" x14ac:dyDescent="0.3">
      <c r="A32" s="7" t="s">
        <v>88</v>
      </c>
    </row>
    <row r="33" spans="1:1" ht="14.45" hidden="1" x14ac:dyDescent="0.3"/>
    <row r="34" spans="1:1" ht="14.45" hidden="1" x14ac:dyDescent="0.3">
      <c r="A34" s="7" t="s">
        <v>89</v>
      </c>
    </row>
    <row r="35" spans="1:1" ht="14.45" hidden="1" x14ac:dyDescent="0.3"/>
    <row r="36" spans="1:1" ht="14.45" hidden="1" x14ac:dyDescent="0.3">
      <c r="A36" s="7" t="s">
        <v>90</v>
      </c>
    </row>
    <row r="37" spans="1:1" ht="14.45" hidden="1" x14ac:dyDescent="0.3">
      <c r="A37" s="7" t="s">
        <v>91</v>
      </c>
    </row>
    <row r="38" spans="1:1" ht="14.45" hidden="1" x14ac:dyDescent="0.3">
      <c r="A38" s="7" t="s">
        <v>92</v>
      </c>
    </row>
    <row r="39" spans="1:1" ht="14.45" hidden="1" x14ac:dyDescent="0.3">
      <c r="A39" s="7" t="s">
        <v>93</v>
      </c>
    </row>
    <row r="40" spans="1:1" ht="14.45" hidden="1" x14ac:dyDescent="0.3">
      <c r="A40" s="7" t="s">
        <v>94</v>
      </c>
    </row>
    <row r="41" spans="1:1" ht="14.45" hidden="1" x14ac:dyDescent="0.3">
      <c r="A41" s="7" t="s">
        <v>95</v>
      </c>
    </row>
    <row r="42" spans="1:1" ht="14.45" hidden="1" x14ac:dyDescent="0.3">
      <c r="A42" s="7" t="s">
        <v>96</v>
      </c>
    </row>
    <row r="43" spans="1:1" ht="14.45" hidden="1" x14ac:dyDescent="0.3">
      <c r="A43" s="7" t="s">
        <v>97</v>
      </c>
    </row>
    <row r="44" spans="1:1" ht="14.45" hidden="1" x14ac:dyDescent="0.3">
      <c r="A44" s="7" t="s">
        <v>98</v>
      </c>
    </row>
    <row r="45" spans="1:1" ht="14.45" hidden="1" x14ac:dyDescent="0.3">
      <c r="A45" s="7" t="s">
        <v>99</v>
      </c>
    </row>
    <row r="46" spans="1:1" ht="14.45" hidden="1" x14ac:dyDescent="0.3">
      <c r="A46" s="7" t="s">
        <v>100</v>
      </c>
    </row>
    <row r="47" spans="1:1" ht="14.45" hidden="1" x14ac:dyDescent="0.3">
      <c r="A47" s="7" t="s">
        <v>101</v>
      </c>
    </row>
    <row r="48" spans="1:1" ht="14.45" hidden="1" x14ac:dyDescent="0.3"/>
    <row r="49" spans="1:1" ht="14.45" x14ac:dyDescent="0.3">
      <c r="A49" s="7" t="s">
        <v>102</v>
      </c>
    </row>
    <row r="50" spans="1:1" ht="14.45" x14ac:dyDescent="0.3">
      <c r="A50" s="7" t="s">
        <v>103</v>
      </c>
    </row>
    <row r="51" spans="1:1" ht="14.45" x14ac:dyDescent="0.3">
      <c r="A51" s="7" t="s">
        <v>104</v>
      </c>
    </row>
    <row r="52" spans="1:1" ht="14.45" x14ac:dyDescent="0.3">
      <c r="A52" s="7" t="s">
        <v>105</v>
      </c>
    </row>
    <row r="53" spans="1:1" ht="14.45" x14ac:dyDescent="0.3">
      <c r="A53" s="7" t="s">
        <v>106</v>
      </c>
    </row>
    <row r="55" spans="1:1" ht="14.45" hidden="1" x14ac:dyDescent="0.3">
      <c r="A55" s="7" t="s">
        <v>107</v>
      </c>
    </row>
    <row r="56" spans="1:1" ht="14.45" hidden="1" x14ac:dyDescent="0.3">
      <c r="A56" s="7" t="s">
        <v>108</v>
      </c>
    </row>
    <row r="57" spans="1:1" ht="14.45" hidden="1" x14ac:dyDescent="0.3">
      <c r="A57" s="7" t="s">
        <v>109</v>
      </c>
    </row>
    <row r="58" spans="1:1" ht="14.45" hidden="1" x14ac:dyDescent="0.3"/>
  </sheetData>
  <pageMargins left="0.7" right="0.7" top="0.75" bottom="0.75" header="0.3" footer="0.3"/>
  <pageSetup scale="5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16</vt:i4>
      </vt:variant>
    </vt:vector>
  </HeadingPairs>
  <TitlesOfParts>
    <vt:vector size="21" baseType="lpstr">
      <vt:lpstr>Analysis Notes</vt:lpstr>
      <vt:lpstr>AIR Control Totals YOY</vt:lpstr>
      <vt:lpstr>AIR Occupancy by State</vt:lpstr>
      <vt:lpstr>AIR Deductible</vt:lpstr>
      <vt:lpstr>Disclaimer</vt:lpstr>
      <vt:lpstr>Disclaimer!DisclaimerId</vt:lpstr>
      <vt:lpstr>Disclaimer!DisclaimerReliedOnItems</vt:lpstr>
      <vt:lpstr>Disclaimer!DisclaimerText</vt:lpstr>
      <vt:lpstr>Disclaimer!DisclaimerTextActuary</vt:lpstr>
      <vt:lpstr>Disclaimer!DisclaimerTextAir</vt:lpstr>
      <vt:lpstr>Disclaimer!DisclaimerTextDataLimits</vt:lpstr>
      <vt:lpstr>Disclaimer!DisclaimerTextEqecat</vt:lpstr>
      <vt:lpstr>Disclaimer!DisclaimerTextExternalParties</vt:lpstr>
      <vt:lpstr>Disclaimer!DisclaimerTextMatters</vt:lpstr>
      <vt:lpstr>Disclaimer!DisclaimerTextReins</vt:lpstr>
      <vt:lpstr>Disclaimer!DisclaimerTextRms</vt:lpstr>
      <vt:lpstr>Disclaimer!DisclaimerTextVariability</vt:lpstr>
      <vt:lpstr>'Analysis Notes'!Print_Area</vt:lpstr>
      <vt:lpstr>Disclaimer!Print_Area</vt:lpstr>
      <vt:lpstr>'AIR Control Totals YOY'!Print_Titles</vt:lpstr>
      <vt:lpstr>'AIR Occupancy by State'!Print_Titles</vt:lpstr>
    </vt:vector>
  </TitlesOfParts>
  <Company>Marsh &amp; McLennan Companies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Elliott Morrill</dc:creator>
  <cp:lastModifiedBy>Elliott Morrill</cp:lastModifiedBy>
  <cp:lastPrinted>2019-10-14T20:04:30Z</cp:lastPrinted>
  <dcterms:created xsi:type="dcterms:W3CDTF">2017-10-17T20:08:06Z</dcterms:created>
  <dcterms:modified xsi:type="dcterms:W3CDTF">2019-10-14T20:04:39Z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b6a1cad2a753475b9b158cb7c11330fd</vt:lpwstr>
  </property>
</Properties>
</file>