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985" yWindow="45" windowWidth="12030" windowHeight="10095"/>
  </bookViews>
  <sheets>
    <sheet name="Analysis Notes" sheetId="1" r:id="rId1"/>
    <sheet name="KR Control Totals" sheetId="8" r:id="rId2"/>
    <sheet name="KR Occupancy by State" sheetId="3" r:id="rId3"/>
    <sheet name="KR Deductible Profiles" sheetId="5" r:id="rId4"/>
    <sheet name="ESRI_MAPINFO_SHEET" sheetId="7" state="veryHidden" r:id="rId5"/>
    <sheet name="Disclaimer" sheetId="10" r:id="rId6"/>
  </sheets>
  <definedNames>
    <definedName name="DisclaimerId" localSheetId="5">Disclaimer!$AA$7</definedName>
    <definedName name="DisclaimerReliedOnItems" localSheetId="5">Disclaimer!$AA$9</definedName>
    <definedName name="DisclaimerText" localSheetId="5">Disclaimer!$A$7:$A$16</definedName>
    <definedName name="DisclaimerTextActuary" localSheetId="5">Disclaimer!$A$21:$A$23</definedName>
    <definedName name="DisclaimerTextAir" localSheetId="5">Disclaimer!$A$49:$A$54</definedName>
    <definedName name="DisclaimerTextDataLimits" localSheetId="5">Disclaimer!$A$24:$A$26</definedName>
    <definedName name="DisclaimerTextEqecat" localSheetId="5">Disclaimer!$A$55:$A$58</definedName>
    <definedName name="DisclaimerTextExternalParties" localSheetId="5">Disclaimer!$A$34:$A$35</definedName>
    <definedName name="DisclaimerTextMatters" localSheetId="5">Disclaimer!$A$17:$A$20</definedName>
    <definedName name="DisclaimerTextReins" localSheetId="5">Disclaimer!$A$31:$A$33</definedName>
    <definedName name="DisclaimerTextRms" localSheetId="5">Disclaimer!$A$36:$A$48</definedName>
    <definedName name="DisclaimerTextVariability" localSheetId="5">Disclaimer!$A$27:$A$30</definedName>
    <definedName name="_xlnm.Print_Area" localSheetId="5">Disclaimer!$A$1:$Q$65</definedName>
    <definedName name="_xlnm.Print_Area" localSheetId="1">'KR Control Totals'!$A$1:$K$100</definedName>
    <definedName name="_xlnm.Print_Titles" localSheetId="1">'KR Control Totals'!$1:$7</definedName>
    <definedName name="_xlnm.Print_Titles" localSheetId="2">'KR Occupancy by State'!$1:$9</definedName>
  </definedNames>
  <calcPr calcId="145621"/>
</workbook>
</file>

<file path=xl/calcChain.xml><?xml version="1.0" encoding="utf-8"?>
<calcChain xmlns="http://schemas.openxmlformats.org/spreadsheetml/2006/main">
  <c r="J77" i="8" l="1"/>
  <c r="I77" i="8"/>
  <c r="H77" i="8"/>
  <c r="J78" i="8"/>
  <c r="I78" i="8"/>
  <c r="H78" i="8"/>
  <c r="H95" i="8"/>
  <c r="I95" i="8"/>
  <c r="J95" i="8"/>
  <c r="H96" i="8"/>
  <c r="I96" i="8"/>
  <c r="J96" i="8"/>
  <c r="H97" i="8"/>
  <c r="I97" i="8"/>
  <c r="J97" i="8"/>
  <c r="H98" i="8"/>
  <c r="I98" i="8"/>
  <c r="J98" i="8"/>
  <c r="H88" i="8"/>
  <c r="I88" i="8"/>
  <c r="J88" i="8"/>
  <c r="H89" i="8"/>
  <c r="I89" i="8"/>
  <c r="J89" i="8"/>
  <c r="H90" i="8"/>
  <c r="I90" i="8"/>
  <c r="J90" i="8"/>
  <c r="H79" i="8"/>
  <c r="I79" i="8"/>
  <c r="J79" i="8"/>
  <c r="H80" i="8"/>
  <c r="I80" i="8"/>
  <c r="J80" i="8"/>
  <c r="H81" i="8"/>
  <c r="I81" i="8"/>
  <c r="J81" i="8"/>
  <c r="H82" i="8"/>
  <c r="I82" i="8"/>
  <c r="J82" i="8"/>
  <c r="J94" i="8"/>
  <c r="I94" i="8"/>
  <c r="H94" i="8"/>
  <c r="J87" i="8"/>
  <c r="I87" i="8"/>
  <c r="H87" i="8"/>
  <c r="K72" i="8"/>
  <c r="J72" i="8"/>
  <c r="I72" i="8"/>
  <c r="K71" i="8"/>
  <c r="J71" i="8"/>
  <c r="I71" i="8"/>
  <c r="K66" i="8"/>
  <c r="J66" i="8"/>
  <c r="I66" i="8"/>
  <c r="K65" i="8"/>
  <c r="J65" i="8"/>
  <c r="I65" i="8"/>
  <c r="H12" i="8"/>
  <c r="I12" i="8"/>
  <c r="J12" i="8"/>
  <c r="H13" i="8"/>
  <c r="I13" i="8"/>
  <c r="J13" i="8"/>
  <c r="H14" i="8"/>
  <c r="I14" i="8"/>
  <c r="J14" i="8"/>
  <c r="H15" i="8"/>
  <c r="I15" i="8"/>
  <c r="J15" i="8"/>
  <c r="H16" i="8"/>
  <c r="I16" i="8"/>
  <c r="J16" i="8"/>
  <c r="H17" i="8"/>
  <c r="I17" i="8"/>
  <c r="J17" i="8"/>
  <c r="H18" i="8"/>
  <c r="I18" i="8"/>
  <c r="J18" i="8"/>
  <c r="H19" i="8"/>
  <c r="I19" i="8"/>
  <c r="J19" i="8"/>
  <c r="H20" i="8"/>
  <c r="I20" i="8"/>
  <c r="J20" i="8"/>
  <c r="H21" i="8"/>
  <c r="I21" i="8"/>
  <c r="J21" i="8"/>
  <c r="H22" i="8"/>
  <c r="I22" i="8"/>
  <c r="J22" i="8"/>
  <c r="H23" i="8"/>
  <c r="I23" i="8"/>
  <c r="J23" i="8"/>
  <c r="H24" i="8"/>
  <c r="I24" i="8"/>
  <c r="J24" i="8"/>
  <c r="H25" i="8"/>
  <c r="I25" i="8"/>
  <c r="J25" i="8"/>
  <c r="H26" i="8"/>
  <c r="I26" i="8"/>
  <c r="J26" i="8"/>
  <c r="H27" i="8"/>
  <c r="I27" i="8"/>
  <c r="J27" i="8"/>
  <c r="H28" i="8"/>
  <c r="I28" i="8"/>
  <c r="J28" i="8"/>
  <c r="H29" i="8"/>
  <c r="I29" i="8"/>
  <c r="J29" i="8"/>
  <c r="H30" i="8"/>
  <c r="I30" i="8"/>
  <c r="J30" i="8"/>
  <c r="H31" i="8"/>
  <c r="I31" i="8"/>
  <c r="J31" i="8"/>
  <c r="H32" i="8"/>
  <c r="I32" i="8"/>
  <c r="J32" i="8"/>
  <c r="H33" i="8"/>
  <c r="I33" i="8"/>
  <c r="J33" i="8"/>
  <c r="H34" i="8"/>
  <c r="I34" i="8"/>
  <c r="J34" i="8"/>
  <c r="H35" i="8"/>
  <c r="I35" i="8"/>
  <c r="J35" i="8"/>
  <c r="H36" i="8"/>
  <c r="I36" i="8"/>
  <c r="J36" i="8"/>
  <c r="H37" i="8"/>
  <c r="I37" i="8"/>
  <c r="J37" i="8"/>
  <c r="H38" i="8"/>
  <c r="I38" i="8"/>
  <c r="J38" i="8"/>
  <c r="H39" i="8"/>
  <c r="I39" i="8"/>
  <c r="J39" i="8"/>
  <c r="H40" i="8"/>
  <c r="I40" i="8"/>
  <c r="J40" i="8"/>
  <c r="H41" i="8"/>
  <c r="I41" i="8"/>
  <c r="J41" i="8"/>
  <c r="H42" i="8"/>
  <c r="I42" i="8"/>
  <c r="J42" i="8"/>
  <c r="H43" i="8"/>
  <c r="I43" i="8"/>
  <c r="J43" i="8"/>
  <c r="H44" i="8"/>
  <c r="I44" i="8"/>
  <c r="J44" i="8"/>
  <c r="H45" i="8"/>
  <c r="I45" i="8"/>
  <c r="J45" i="8"/>
  <c r="H46" i="8"/>
  <c r="I46" i="8"/>
  <c r="J46" i="8"/>
  <c r="H47" i="8"/>
  <c r="I47" i="8"/>
  <c r="J47" i="8"/>
  <c r="H48" i="8"/>
  <c r="I48" i="8"/>
  <c r="J48" i="8"/>
  <c r="H49" i="8"/>
  <c r="I49" i="8"/>
  <c r="J49" i="8"/>
  <c r="H50" i="8"/>
  <c r="I50" i="8"/>
  <c r="J50" i="8"/>
  <c r="H51" i="8"/>
  <c r="I51" i="8"/>
  <c r="J51" i="8"/>
  <c r="H52" i="8"/>
  <c r="I52" i="8"/>
  <c r="J52" i="8"/>
  <c r="H53" i="8"/>
  <c r="I53" i="8"/>
  <c r="J53" i="8"/>
  <c r="H54" i="8"/>
  <c r="I54" i="8"/>
  <c r="J54" i="8"/>
  <c r="H55" i="8"/>
  <c r="I55" i="8"/>
  <c r="J55" i="8"/>
  <c r="H56" i="8"/>
  <c r="I56" i="8"/>
  <c r="J56" i="8"/>
  <c r="H57" i="8"/>
  <c r="I57" i="8"/>
  <c r="J57" i="8"/>
  <c r="H58" i="8"/>
  <c r="I58" i="8"/>
  <c r="J58" i="8"/>
  <c r="H59" i="8"/>
  <c r="I59" i="8"/>
  <c r="J59" i="8"/>
  <c r="J11" i="8"/>
  <c r="I11" i="8"/>
  <c r="H11" i="8"/>
  <c r="J99" i="8" l="1"/>
  <c r="I99" i="8"/>
  <c r="H99" i="8"/>
  <c r="G83" i="8" l="1"/>
  <c r="J83" i="8" s="1"/>
  <c r="F83" i="8"/>
  <c r="I83" i="8" s="1"/>
  <c r="E83" i="8"/>
  <c r="H83" i="8" s="1"/>
  <c r="H73" i="8"/>
  <c r="K73" i="8" s="1"/>
  <c r="G73" i="8"/>
  <c r="J73" i="8" s="1"/>
  <c r="F73" i="8"/>
  <c r="I73" i="8" s="1"/>
  <c r="G67" i="8"/>
  <c r="J67" i="8" s="1"/>
  <c r="H67" i="8"/>
  <c r="K67" i="8" s="1"/>
  <c r="F67" i="8"/>
  <c r="I67" i="8" s="1"/>
  <c r="G60" i="8"/>
  <c r="J60" i="8" s="1"/>
  <c r="F60" i="8"/>
  <c r="I60" i="8" s="1"/>
  <c r="E60" i="8"/>
  <c r="H60" i="8" s="1"/>
</calcChain>
</file>

<file path=xl/sharedStrings.xml><?xml version="1.0" encoding="utf-8"?>
<sst xmlns="http://schemas.openxmlformats.org/spreadsheetml/2006/main" count="339" uniqueCount="153">
  <si>
    <t>Observations and Notes:</t>
  </si>
  <si>
    <t>All Lines of Business - 48 Contiguous States and District of Columbia</t>
  </si>
  <si>
    <t>Values represent NFIP exposure after applying ACV and Co-Insurance factors</t>
  </si>
  <si>
    <t>Locations</t>
  </si>
  <si>
    <t>BuildingValue</t>
  </si>
  <si>
    <t>ContentsValue</t>
  </si>
  <si>
    <t>BuildingLimit</t>
  </si>
  <si>
    <t>ContentsLimit</t>
  </si>
  <si>
    <t>Exposure by State</t>
  </si>
  <si>
    <t>AL</t>
  </si>
  <si>
    <t>AR</t>
  </si>
  <si>
    <t>AZ</t>
  </si>
  <si>
    <t>CA</t>
  </si>
  <si>
    <t>CO</t>
  </si>
  <si>
    <t>CT</t>
  </si>
  <si>
    <t>DC</t>
  </si>
  <si>
    <t>DE</t>
  </si>
  <si>
    <t>FL</t>
  </si>
  <si>
    <t>GA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</si>
  <si>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</si>
  <si>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</si>
  <si>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</si>
  <si>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</si>
  <si>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</si>
  <si>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</si>
  <si>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</si>
  <si>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</si>
  <si>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</si>
  <si>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ME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</si>
  <si>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</si>
  <si>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</si>
  <si>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</si>
  <si>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</si>
  <si>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</si>
  <si>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</si>
  <si>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</si>
  <si>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</si>
  <si>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</si>
  <si>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</si>
  <si>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</si>
  <si>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</si>
  <si>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</si>
  <si>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</si>
  <si>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</si>
  <si>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</si>
  <si>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</si>
  <si>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</si>
  <si>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</si>
  <si>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</si>
  <si>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</si>
  <si>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</si>
  <si>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</si>
  <si>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</si>
  <si>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</si>
  <si>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</si>
  <si>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</si>
  <si>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</si>
  <si>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</si>
  <si>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>State</t>
  </si>
  <si>
    <t>Total</t>
  </si>
  <si>
    <t>Exposure by Construction</t>
  </si>
  <si>
    <t>Description</t>
  </si>
  <si>
    <t>Unknown</t>
  </si>
  <si>
    <t>Exposure by Occupancy</t>
  </si>
  <si>
    <t>Exposure by Number of Stories</t>
  </si>
  <si>
    <t>Exposure by Year Built</t>
  </si>
  <si>
    <t>YearBuilt</t>
  </si>
  <si>
    <t>Exposure by State by Occupancy Code</t>
  </si>
  <si>
    <t>Deductible Profiles - Building Deductible</t>
  </si>
  <si>
    <t>Building Deductible</t>
  </si>
  <si>
    <t>Deductible Profiles - Content Deductible</t>
  </si>
  <si>
    <t>ContentValue</t>
  </si>
  <si>
    <t>ContentLimit</t>
  </si>
  <si>
    <t>Contents Deductible</t>
  </si>
  <si>
    <t>GC Analytics® Disclaimer(s)</t>
  </si>
  <si>
    <t>Please don't change</t>
  </si>
  <si>
    <t>The data and analysis provided by Guy Carpenter herein or in connection herewith are provided “as is”, without warranty of any kind whether express</t>
  </si>
  <si>
    <t>Ribbon Built English V1.01</t>
  </si>
  <si>
    <t>or implied.  The analysis is based upon data provided by the company or obtained from external sources, the accuracy of which has not been independently</t>
  </si>
  <si>
    <t>verified by Guy Carpenter.  Neither Guy Carpenter, its affiliates nor their officers, directors, agents, modelers, or subcontractors (collectively, “Providers”)</t>
  </si>
  <si>
    <t>[Enter Relied on Items]</t>
  </si>
  <si>
    <t>guarantee or warrant the correctness, completeness, currentness, merchantability, or fitness for a particular purpose of such data and analysis.  The data</t>
  </si>
  <si>
    <t>and analysis is intended to be used solely for the purpose of the company internal evaluation and the company shall not disclose the analysis to any third</t>
  </si>
  <si>
    <t>party, except its reinsurers, auditors, rating agencies and regulators, without Guy Carpenter’s prior written consent.  In the event that the company discloses</t>
  </si>
  <si>
    <t>the data and analysis or any portion thereof, to any permissible third party, the company shall adopt the data and analysis as its own.  In no event will any</t>
  </si>
  <si>
    <t>Provider be liable for loss of profits or any other indirect, special, incidental and/or consequential damage of any kind howsoever incurred or designated, arising</t>
  </si>
  <si>
    <t>from any use of the data and analysis provided herein or in connection herewith.</t>
  </si>
  <si>
    <t>Statements or analysis concerning or incorporating tax, accounting or legal matters should be understood to be general observations or applications based</t>
  </si>
  <si>
    <t>solely on our experience as reinsurance brokers and risk consultants and may not be relied upon as tax, accounting or legal advice, which we are not authorized</t>
  </si>
  <si>
    <t>to provide. All such matters should be reviewed with the client's own qualified advisors in these areas.</t>
  </si>
  <si>
    <t>This presentation (report, letter) is not intended to be a complete actuarial communication.  Upon request, we can prepare one.  We are available to respond</t>
  </si>
  <si>
    <t>to questions regarding our analysis.</t>
  </si>
  <si>
    <t>There are many limitations on actuarial analyses, including uncertainty in the estimates and reliance on data.  We will provide additional information regarding</t>
  </si>
  <si>
    <t>these limitations upon request.</t>
  </si>
  <si>
    <t>As with any actuarial analysis, the results presented herein are subject to significant variability.  While these estimates represent our best professional</t>
  </si>
  <si>
    <t>judgment, it is probable that the actual results will differ from those projected.  The degree of such variability could be substantial and could be in either</t>
  </si>
  <si>
    <t>direction from our estimates.</t>
  </si>
  <si>
    <t xml:space="preserve">The estimated cash flows may vary significantly from amounts actually collected, particularly in the event that a reinsurer is unwilling or unable to perform in </t>
  </si>
  <si>
    <t>accordance with the terms of the reinsurance contract.</t>
  </si>
  <si>
    <t>In performing this analysis, we relied on the company for estimates regarding [Enter Relied on Items].  We did not perform an independent review of these estimates.</t>
  </si>
  <si>
    <t>The results in this report are generated with software models provided by Risk Management Solutions, Inc.</t>
  </si>
  <si>
    <t xml:space="preserve">The technology and data used in providing this information is based on the scientific data, mathematical and empirical models, and encoded experience of earthquake engineers, </t>
  </si>
  <si>
    <t>wind engineers, structural engineers, geologists, seismologists, meteorologists, and geotechnical specialists.  As with any model of complex physical systems, particularly those</t>
  </si>
  <si>
    <t xml:space="preserve">with low frequencies of occurrence and potentially high severity outcomes, the actual losses from catastrophic events may differ from the results of simulation analyses.  </t>
  </si>
  <si>
    <t xml:space="preserve">Furthermore, the accuracy of predictions depends largely on the accuracy and quality of the data input by the user.  This information is being provided under license to </t>
  </si>
  <si>
    <t>Guy Carpenter &amp; Company, LLC from Risk Management Solutions Inc., is considered confidential to Risk Management Solutions, Inc., and may not be shared with any third party</t>
  </si>
  <si>
    <t xml:space="preserve">without the prior written consent of Guy Carpenter &amp; Company, LLC.  Furthermore, this information may only be used for the specific business application specified by </t>
  </si>
  <si>
    <t>Guy Carpenter &amp; Company, LLC and for no other purpose and may not be used under any circumstances to support development of or calibration of a new or existing product or</t>
  </si>
  <si>
    <t xml:space="preserve">service offering that competes with Risk Management Solutions, Inc.  THIS INFORMATION IS PROVIDED “AS IS”, AND RISK MANAGEMENT SOLUTIONS, INC. DISCLAIMS </t>
  </si>
  <si>
    <t xml:space="preserve">ALL WARRANTIES, WHETHER EXPRESS OR IMPLIED, WITH RESPECT TO THE INFORMATION, INCLUDING BUT NOT LIMITED TO, WARRANTIES OF </t>
  </si>
  <si>
    <t xml:space="preserve">MERCHANTABILITY AND FITNESS FOR A PARTICULAR PURPOSE.  IN NO EVENT SHALL RISK MANAGEMENT SOLUTIONS, INC. BE LIABLE FOR INDIRECT, SPECIAL, </t>
  </si>
  <si>
    <t>INCIDENTAL, OR CONSEQUENTIAL DAMAGES OF ANY KIND ARISING FROM ANY USE OF THIS INFORMATION.</t>
  </si>
  <si>
    <t xml:space="preserve">The results in this report are generated with software models provided by AIR Worldwide Corporation.  </t>
  </si>
  <si>
    <t>Developing models to estimate losses resulting from catastrophes or other large-scale events is an inherently subjective and imprecise process, involving judgment about a variety</t>
  </si>
  <si>
    <t xml:space="preserve">of environmental, demographic and regulatory factors.  The assumptions and methodologies used by AIR in creating the models may not constitute the exclusive set of reasonable </t>
  </si>
  <si>
    <t xml:space="preserve">assumptions and methodologies.  The use of alternative assumptions and methodologies could yield materially different results.  Also, the output of the models depends on data </t>
  </si>
  <si>
    <t>and inputs supplied by others, and any gaps, inaccuracies, or changes to the inputs can substantially affect the output.</t>
  </si>
  <si>
    <t>© Copyright by EQECAT, Inc. All rights reserved.</t>
  </si>
  <si>
    <t>This report contains confidential information of EQECAT, Inc. All distributes must keep this report strictly confidential.  EQECAT, Inc. is not liable for any special, indirect</t>
  </si>
  <si>
    <t>or consequential damages including, without limitation, losses or damages arising from or related to any use of or decisions based upon any information contained in this report.</t>
  </si>
  <si>
    <t>Values represent NFIP exposure after applying ACV and Co-Insurance factors. As a result the values are depreciated relative to the pre-import detailed augmented values.</t>
  </si>
  <si>
    <t>TIV</t>
  </si>
  <si>
    <t>Limit</t>
  </si>
  <si>
    <t>Construction</t>
  </si>
  <si>
    <t>Mobile Homes</t>
  </si>
  <si>
    <t>Values and Limits are in Millions</t>
  </si>
  <si>
    <t>Stories</t>
  </si>
  <si>
    <t>Commercial</t>
  </si>
  <si>
    <t>Residential</t>
  </si>
  <si>
    <t>KR Inland Flood modeling will  apply to the 48 contiguous states and District of Columbia.</t>
  </si>
  <si>
    <t>Exposure by First Floor Elevation</t>
  </si>
  <si>
    <t>First Floor Elevation</t>
  </si>
  <si>
    <t>* Unknown FFE given default value by model, then subtracts 1.5 ft or adds 1 ft depending on existence of basement</t>
  </si>
  <si>
    <t>Pre 1975</t>
  </si>
  <si>
    <t>Post 1975</t>
  </si>
  <si>
    <t>Occupancy</t>
  </si>
  <si>
    <t xml:space="preserve">licensed to Guy Carpenter.   As with any model of complex physical systems, particularly those with low frequencies of </t>
  </si>
  <si>
    <t xml:space="preserve">occurrence and potentially high severity outcomes, modeled results may differ significantly from actual </t>
  </si>
  <si>
    <r>
      <t xml:space="preserve">experience.  Additionally, </t>
    </r>
    <r>
      <rPr>
        <sz val="11"/>
        <color theme="1"/>
        <rFont val="Calibri"/>
        <family val="2"/>
      </rPr>
      <t xml:space="preserve">the accuracy of model losses depends largely on the accuracy and quality of the data input by </t>
    </r>
  </si>
  <si>
    <r>
      <t xml:space="preserve">the user.  </t>
    </r>
    <r>
      <rPr>
        <sz val="11"/>
        <color rgb="FF222222"/>
        <rFont val="Calibri"/>
        <family val="2"/>
      </rPr>
      <t xml:space="preserve">KatRisk disclaims all responsibility and obligations for errors, omissions or variances perpetuated by use </t>
    </r>
  </si>
  <si>
    <t xml:space="preserve">or analysis of any kind based on its data and models, specifically but not only with respect to any decisions or </t>
  </si>
  <si>
    <t>advice given as a result of use of KatRisk data and models.</t>
  </si>
  <si>
    <t>The scientific models and resultant data used in generating this report are fully owned by KatRisk LLC and legally</t>
  </si>
  <si>
    <t>a: Zero</t>
  </si>
  <si>
    <t>b: 0 to 5 Ft</t>
  </si>
  <si>
    <t>c: 5 to 10 Ft</t>
  </si>
  <si>
    <t>d: 10 to 15 Ft</t>
  </si>
  <si>
    <t>e: 15 to 20 Ft</t>
  </si>
  <si>
    <t>Data as of May 31, 2019</t>
  </si>
  <si>
    <t>National Flood Insurance Program</t>
  </si>
  <si>
    <t>NFIP 2020 KatRisk Inland Flood Exposure Report</t>
  </si>
  <si>
    <t xml:space="preserve">Secondary Risk Characteristics used in KR Modeling include First Floor Elevation (Revised Low Floor minus Revised Lowest Adjacent Grade provided by NFIP) </t>
  </si>
  <si>
    <t>% 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</si>
</sst>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_);_(* \(#,##0\);_(* &quot;-&quot;??_);_(@_)"/>
    <numFmt numFmtId="165" formatCode="#,##0.00,,&quot;&quot;"/>
    <numFmt numFmtId="166" formatCode="#,##0,,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4"/>
      <color rgb="FF002C77"/>
      <name val="Arial"/>
      <family val="2"/>
    </font>
    <font>
      <sz val="16"/>
      <color rgb="FF002C77"/>
      <name val="Arial"/>
      <family val="2"/>
    </font>
    <font>
      <sz val="12"/>
      <color rgb="FF002C77"/>
      <name val="Arial"/>
      <family val="2"/>
    </font>
    <font>
      <sz val="11"/>
      <color rgb="FF002C77"/>
      <name val="Arial"/>
      <family val="2"/>
    </font>
    <font>
      <sz val="10"/>
      <name val="Arial"/>
      <family val="2"/>
    </font>
    <font>
      <u/>
      <sz val="10"/>
      <color theme="10"/>
      <name val="MS Sans Serif"/>
      <family val="2"/>
    </font>
    <font>
      <sz val="11"/>
      <color theme="1"/>
      <name val="Arial"/>
      <family val="2"/>
    </font>
    <font>
      <u/>
      <sz val="9"/>
      <color rgb="FF002C77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sz val="9"/>
      <name val="Arial"/>
      <family val="2"/>
    </font>
    <font>
      <sz val="10"/>
      <color indexed="8"/>
      <name val="Arial"/>
      <family val="2"/>
    </font>
    <font>
      <b/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002C77"/>
      <name val="Arial"/>
      <family val="2"/>
    </font>
    <font>
      <b/>
      <sz val="18"/>
      <color theme="3"/>
      <name val="Cambria"/>
      <family val="2"/>
      <scheme val="major"/>
    </font>
    <font>
      <sz val="11"/>
      <color rgb="FF222222"/>
      <name val="Calibri"/>
      <family val="2"/>
    </font>
    <font>
      <sz val="11"/>
      <color theme="1"/>
      <name val="Calibri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00A8C8"/>
        <bgColor indexed="64"/>
      </patternFill>
    </fill>
    <fill>
      <patternFill patternType="solid">
        <fgColor rgb="FFEBEBEB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6">
    <xf numFmtId="0" fontId="0" fillId="0" borderId="0"/>
    <xf numFmtId="43" fontId="1" fillId="0" borderId="0" applyFont="0" applyFill="0" applyBorder="0" applyAlignment="0" applyProtection="0"/>
    <xf numFmtId="0" fontId="17" fillId="0" borderId="0"/>
    <xf numFmtId="0" fontId="23" fillId="0" borderId="0" applyNumberFormat="0" applyFill="0" applyBorder="0" applyAlignment="0" applyProtection="0">
      <alignment vertical="top"/>
      <protection locked="0"/>
    </xf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16" fillId="9" borderId="0" applyNumberFormat="0" applyBorder="0" applyAlignment="0" applyProtection="0"/>
    <xf numFmtId="0" fontId="16" fillId="13" borderId="0" applyNumberFormat="0" applyBorder="0" applyAlignment="0" applyProtection="0"/>
    <xf numFmtId="0" fontId="16" fillId="17" borderId="0" applyNumberFormat="0" applyBorder="0" applyAlignment="0" applyProtection="0"/>
    <xf numFmtId="0" fontId="16" fillId="21" borderId="0" applyNumberFormat="0" applyBorder="0" applyAlignment="0" applyProtection="0"/>
    <xf numFmtId="0" fontId="16" fillId="25" borderId="0" applyNumberFormat="0" applyBorder="0" applyAlignment="0" applyProtection="0"/>
    <xf numFmtId="0" fontId="16" fillId="29" borderId="0" applyNumberFormat="0" applyBorder="0" applyAlignment="0" applyProtection="0"/>
    <xf numFmtId="0" fontId="6" fillId="3" borderId="0" applyNumberFormat="0" applyBorder="0" applyAlignment="0" applyProtection="0"/>
    <xf numFmtId="0" fontId="10" fillId="6" borderId="4" applyNumberFormat="0" applyAlignment="0" applyProtection="0"/>
    <xf numFmtId="0" fontId="12" fillId="7" borderId="7" applyNumberFormat="0" applyAlignment="0" applyProtection="0"/>
    <xf numFmtId="165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8" fillId="5" borderId="4" applyNumberFormat="0" applyAlignment="0" applyProtection="0"/>
    <xf numFmtId="0" fontId="11" fillId="0" borderId="6" applyNumberFormat="0" applyFill="0" applyAlignment="0" applyProtection="0"/>
    <xf numFmtId="0" fontId="7" fillId="4" borderId="0" applyNumberFormat="0" applyBorder="0" applyAlignment="0" applyProtection="0"/>
    <xf numFmtId="0" fontId="17" fillId="0" borderId="0"/>
    <xf numFmtId="0" fontId="22" fillId="0" borderId="0"/>
    <xf numFmtId="0" fontId="17" fillId="0" borderId="0"/>
    <xf numFmtId="0" fontId="22" fillId="0" borderId="0"/>
    <xf numFmtId="0" fontId="30" fillId="0" borderId="0"/>
    <xf numFmtId="0" fontId="17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22" fillId="0" borderId="0"/>
    <xf numFmtId="0" fontId="31" fillId="0" borderId="0"/>
    <xf numFmtId="0" fontId="1" fillId="8" borderId="8" applyNumberFormat="0" applyFont="0" applyAlignment="0" applyProtection="0"/>
    <xf numFmtId="0" fontId="9" fillId="6" borderId="5" applyNumberFormat="0" applyAlignment="0" applyProtection="0"/>
    <xf numFmtId="9" fontId="17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5" fillId="0" borderId="9" applyNumberFormat="0" applyFill="0" applyAlignment="0" applyProtection="0"/>
    <xf numFmtId="0" fontId="13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6" fillId="32" borderId="0" applyNumberFormat="0" applyBorder="0" applyAlignment="0" applyProtection="0"/>
  </cellStyleXfs>
  <cellXfs count="137">
    <xf numFmtId="0" fontId="0" fillId="0" borderId="0" xfId="0"/>
    <xf numFmtId="0" fontId="0" fillId="0" borderId="0" xfId="0"/>
    <xf numFmtId="0" fontId="18" fillId="0" borderId="0" xfId="2" applyFont="1" applyFill="1"/>
    <xf numFmtId="0" fontId="25" fillId="0" borderId="0" xfId="3" applyFont="1" applyAlignment="1" applyProtection="1">
      <alignment horizontal="right" vertical="center"/>
    </xf>
    <xf numFmtId="0" fontId="24" fillId="0" borderId="0" xfId="0" applyFont="1" applyAlignment="1">
      <alignment horizont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27" fillId="0" borderId="0" xfId="0" applyFont="1" applyFill="1" applyAlignment="1">
      <alignment horizontal="left" vertical="center" wrapText="1"/>
    </xf>
    <xf numFmtId="0" fontId="20" fillId="33" borderId="0" xfId="2" applyFont="1" applyFill="1"/>
    <xf numFmtId="164" fontId="32" fillId="34" borderId="11" xfId="1" applyNumberFormat="1" applyFont="1" applyFill="1" applyBorder="1" applyAlignment="1">
      <alignment horizontal="center" vertical="center"/>
    </xf>
    <xf numFmtId="164" fontId="32" fillId="34" borderId="12" xfId="1" applyNumberFormat="1" applyFont="1" applyFill="1" applyBorder="1" applyAlignment="1">
      <alignment horizontal="center" vertical="center"/>
    </xf>
    <xf numFmtId="0" fontId="15" fillId="33" borderId="0" xfId="0" applyFont="1" applyFill="1"/>
    <xf numFmtId="0" fontId="0" fillId="0" borderId="0" xfId="0"/>
    <xf numFmtId="0" fontId="19" fillId="0" borderId="0" xfId="2" applyFont="1" applyFill="1"/>
    <xf numFmtId="0" fontId="20" fillId="33" borderId="0" xfId="2" applyFont="1" applyFill="1"/>
    <xf numFmtId="0" fontId="21" fillId="33" borderId="0" xfId="2" applyFont="1" applyFill="1"/>
    <xf numFmtId="0" fontId="15" fillId="33" borderId="0" xfId="0" applyFont="1" applyFill="1"/>
    <xf numFmtId="0" fontId="32" fillId="34" borderId="10" xfId="0" applyFont="1" applyFill="1" applyBorder="1" applyAlignment="1">
      <alignment horizontal="center" vertical="center"/>
    </xf>
    <xf numFmtId="0" fontId="34" fillId="0" borderId="18" xfId="0" applyFont="1" applyFill="1" applyBorder="1" applyAlignment="1">
      <alignment horizontal="center"/>
    </xf>
    <xf numFmtId="164" fontId="34" fillId="0" borderId="19" xfId="0" applyNumberFormat="1" applyFont="1" applyFill="1" applyBorder="1"/>
    <xf numFmtId="0" fontId="15" fillId="33" borderId="0" xfId="0" applyFont="1" applyFill="1"/>
    <xf numFmtId="0" fontId="32" fillId="34" borderId="10" xfId="0" applyFont="1" applyFill="1" applyBorder="1" applyAlignment="1">
      <alignment horizontal="center" vertical="center"/>
    </xf>
    <xf numFmtId="0" fontId="34" fillId="0" borderId="18" xfId="0" applyFont="1" applyFill="1" applyBorder="1" applyAlignment="1">
      <alignment horizontal="center"/>
    </xf>
    <xf numFmtId="164" fontId="34" fillId="0" borderId="19" xfId="0" applyNumberFormat="1" applyFont="1" applyFill="1" applyBorder="1"/>
    <xf numFmtId="0" fontId="32" fillId="34" borderId="22" xfId="0" applyFont="1" applyFill="1" applyBorder="1" applyAlignment="1">
      <alignment horizontal="center" vertical="center"/>
    </xf>
    <xf numFmtId="0" fontId="33" fillId="0" borderId="22" xfId="0" applyFont="1" applyFill="1" applyBorder="1" applyAlignment="1">
      <alignment horizontal="center"/>
    </xf>
    <xf numFmtId="0" fontId="33" fillId="35" borderId="23" xfId="0" applyFont="1" applyFill="1" applyBorder="1" applyAlignment="1">
      <alignment horizontal="center"/>
    </xf>
    <xf numFmtId="0" fontId="33" fillId="0" borderId="23" xfId="0" applyFont="1" applyFill="1" applyBorder="1" applyAlignment="1">
      <alignment horizontal="center"/>
    </xf>
    <xf numFmtId="0" fontId="32" fillId="34" borderId="15" xfId="0" applyFont="1" applyFill="1" applyBorder="1" applyAlignment="1">
      <alignment horizontal="center" vertical="center"/>
    </xf>
    <xf numFmtId="0" fontId="34" fillId="35" borderId="21" xfId="0" applyFont="1" applyFill="1" applyBorder="1" applyAlignment="1">
      <alignment horizontal="center"/>
    </xf>
    <xf numFmtId="0" fontId="32" fillId="34" borderId="14" xfId="0" applyFont="1" applyFill="1" applyBorder="1" applyAlignment="1">
      <alignment horizontal="center" vertical="center"/>
    </xf>
    <xf numFmtId="0" fontId="32" fillId="34" borderId="13" xfId="0" applyFont="1" applyFill="1" applyBorder="1" applyAlignment="1">
      <alignment horizontal="center" vertical="center"/>
    </xf>
    <xf numFmtId="0" fontId="0" fillId="0" borderId="0" xfId="0"/>
    <xf numFmtId="164" fontId="33" fillId="0" borderId="13" xfId="1" applyNumberFormat="1" applyFont="1" applyFill="1" applyBorder="1"/>
    <xf numFmtId="164" fontId="33" fillId="35" borderId="16" xfId="1" applyNumberFormat="1" applyFont="1" applyFill="1" applyBorder="1"/>
    <xf numFmtId="164" fontId="33" fillId="0" borderId="16" xfId="1" applyNumberFormat="1" applyFont="1" applyFill="1" applyBorder="1"/>
    <xf numFmtId="164" fontId="34" fillId="35" borderId="10" xfId="1" applyNumberFormat="1" applyFont="1" applyFill="1" applyBorder="1"/>
    <xf numFmtId="0" fontId="33" fillId="35" borderId="23" xfId="0" applyFont="1" applyFill="1" applyBorder="1" applyAlignment="1">
      <alignment horizontal="center" vertical="center"/>
    </xf>
    <xf numFmtId="0" fontId="33" fillId="0" borderId="22" xfId="1" applyNumberFormat="1" applyFont="1" applyFill="1" applyBorder="1" applyAlignment="1">
      <alignment horizontal="center" vertical="center"/>
    </xf>
    <xf numFmtId="164" fontId="32" fillId="34" borderId="22" xfId="1" applyNumberFormat="1" applyFont="1" applyFill="1" applyBorder="1" applyAlignment="1">
      <alignment horizontal="center" vertical="center"/>
    </xf>
    <xf numFmtId="164" fontId="34" fillId="0" borderId="10" xfId="1" applyNumberFormat="1" applyFont="1" applyFill="1" applyBorder="1"/>
    <xf numFmtId="0" fontId="34" fillId="35" borderId="10" xfId="0" applyFont="1" applyFill="1" applyBorder="1" applyAlignment="1">
      <alignment horizontal="center"/>
    </xf>
    <xf numFmtId="0" fontId="33" fillId="0" borderId="13" xfId="0" applyFont="1" applyFill="1" applyBorder="1" applyAlignment="1">
      <alignment horizontal="center"/>
    </xf>
    <xf numFmtId="0" fontId="33" fillId="35" borderId="16" xfId="0" applyFont="1" applyFill="1" applyBorder="1" applyAlignment="1">
      <alignment horizontal="center"/>
    </xf>
    <xf numFmtId="0" fontId="33" fillId="0" borderId="16" xfId="0" applyFont="1" applyFill="1" applyBorder="1" applyAlignment="1">
      <alignment horizontal="center"/>
    </xf>
    <xf numFmtId="0" fontId="34" fillId="0" borderId="21" xfId="0" applyFont="1" applyFill="1" applyBorder="1" applyAlignment="1">
      <alignment horizontal="center" vertical="center"/>
    </xf>
    <xf numFmtId="164" fontId="33" fillId="0" borderId="14" xfId="1" applyNumberFormat="1" applyFont="1" applyFill="1" applyBorder="1"/>
    <xf numFmtId="164" fontId="33" fillId="35" borderId="0" xfId="1" applyNumberFormat="1" applyFont="1" applyFill="1" applyBorder="1"/>
    <xf numFmtId="164" fontId="33" fillId="0" borderId="0" xfId="1" applyNumberFormat="1" applyFont="1" applyFill="1" applyBorder="1"/>
    <xf numFmtId="0" fontId="33" fillId="0" borderId="13" xfId="0" applyFont="1" applyFill="1" applyBorder="1" applyAlignment="1">
      <alignment horizontal="center"/>
    </xf>
    <xf numFmtId="0" fontId="33" fillId="35" borderId="16" xfId="0" applyFont="1" applyFill="1" applyBorder="1" applyAlignment="1">
      <alignment horizontal="center"/>
    </xf>
    <xf numFmtId="0" fontId="33" fillId="0" borderId="16" xfId="0" applyFont="1" applyFill="1" applyBorder="1" applyAlignment="1">
      <alignment horizontal="center"/>
    </xf>
    <xf numFmtId="0" fontId="33" fillId="0" borderId="14" xfId="0" applyFont="1" applyFill="1" applyBorder="1" applyAlignment="1">
      <alignment horizontal="center" wrapText="1"/>
    </xf>
    <xf numFmtId="0" fontId="33" fillId="35" borderId="0" xfId="0" applyFont="1" applyFill="1" applyBorder="1" applyAlignment="1">
      <alignment horizontal="center" wrapText="1"/>
    </xf>
    <xf numFmtId="0" fontId="15" fillId="0" borderId="0" xfId="0" applyFont="1"/>
    <xf numFmtId="0" fontId="33" fillId="0" borderId="14" xfId="0" applyFont="1" applyFill="1" applyBorder="1" applyAlignment="1">
      <alignment horizontal="center"/>
    </xf>
    <xf numFmtId="0" fontId="33" fillId="35" borderId="0" xfId="0" applyFont="1" applyFill="1" applyBorder="1" applyAlignment="1">
      <alignment horizontal="center"/>
    </xf>
    <xf numFmtId="0" fontId="32" fillId="34" borderId="10" xfId="0" applyFont="1" applyFill="1" applyBorder="1" applyAlignment="1">
      <alignment horizontal="center" vertical="center"/>
    </xf>
    <xf numFmtId="0" fontId="32" fillId="34" borderId="11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/>
    </xf>
    <xf numFmtId="166" fontId="33" fillId="0" borderId="14" xfId="1" applyNumberFormat="1" applyFont="1" applyFill="1" applyBorder="1"/>
    <xf numFmtId="166" fontId="33" fillId="0" borderId="15" xfId="1" applyNumberFormat="1" applyFont="1" applyFill="1" applyBorder="1"/>
    <xf numFmtId="166" fontId="33" fillId="0" borderId="0" xfId="1" applyNumberFormat="1" applyFont="1" applyFill="1" applyBorder="1"/>
    <xf numFmtId="166" fontId="33" fillId="35" borderId="0" xfId="1" applyNumberFormat="1" applyFont="1" applyFill="1" applyBorder="1"/>
    <xf numFmtId="166" fontId="33" fillId="0" borderId="17" xfId="1" applyNumberFormat="1" applyFont="1" applyFill="1" applyBorder="1"/>
    <xf numFmtId="166" fontId="33" fillId="35" borderId="17" xfId="1" applyNumberFormat="1" applyFont="1" applyFill="1" applyBorder="1"/>
    <xf numFmtId="166" fontId="34" fillId="0" borderId="19" xfId="0" applyNumberFormat="1" applyFont="1" applyFill="1" applyBorder="1"/>
    <xf numFmtId="166" fontId="34" fillId="0" borderId="20" xfId="0" applyNumberFormat="1" applyFont="1" applyFill="1" applyBorder="1"/>
    <xf numFmtId="166" fontId="34" fillId="35" borderId="11" xfId="1" applyNumberFormat="1" applyFont="1" applyFill="1" applyBorder="1"/>
    <xf numFmtId="166" fontId="34" fillId="35" borderId="12" xfId="1" applyNumberFormat="1" applyFont="1" applyFill="1" applyBorder="1"/>
    <xf numFmtId="166" fontId="34" fillId="0" borderId="11" xfId="1" applyNumberFormat="1" applyFont="1" applyFill="1" applyBorder="1"/>
    <xf numFmtId="166" fontId="34" fillId="0" borderId="12" xfId="1" applyNumberFormat="1" applyFont="1" applyFill="1" applyBorder="1"/>
    <xf numFmtId="166" fontId="0" fillId="0" borderId="0" xfId="0" applyNumberFormat="1"/>
    <xf numFmtId="0" fontId="33" fillId="0" borderId="22" xfId="0" applyFont="1" applyFill="1" applyBorder="1" applyAlignment="1">
      <alignment horizontal="center" vertical="center"/>
    </xf>
    <xf numFmtId="0" fontId="32" fillId="34" borderId="13" xfId="0" applyFont="1" applyFill="1" applyBorder="1" applyAlignment="1">
      <alignment horizontal="center" vertical="center"/>
    </xf>
    <xf numFmtId="0" fontId="32" fillId="34" borderId="14" xfId="0" applyFont="1" applyFill="1" applyBorder="1" applyAlignment="1">
      <alignment horizontal="center" vertical="center"/>
    </xf>
    <xf numFmtId="0" fontId="32" fillId="34" borderId="15" xfId="0" applyFont="1" applyFill="1" applyBorder="1" applyAlignment="1">
      <alignment horizontal="center" vertical="center"/>
    </xf>
    <xf numFmtId="0" fontId="15" fillId="0" borderId="17" xfId="0" applyFont="1" applyBorder="1" applyAlignment="1">
      <alignment horizontal="center" wrapText="1"/>
    </xf>
    <xf numFmtId="164" fontId="33" fillId="0" borderId="13" xfId="1" applyNumberFormat="1" applyFont="1" applyFill="1" applyBorder="1" applyAlignment="1">
      <alignment vertical="center"/>
    </xf>
    <xf numFmtId="166" fontId="33" fillId="0" borderId="14" xfId="1" applyNumberFormat="1" applyFont="1" applyFill="1" applyBorder="1" applyAlignment="1">
      <alignment vertical="center"/>
    </xf>
    <xf numFmtId="166" fontId="33" fillId="0" borderId="15" xfId="1" applyNumberFormat="1" applyFont="1" applyFill="1" applyBorder="1" applyAlignment="1">
      <alignment vertical="center"/>
    </xf>
    <xf numFmtId="164" fontId="33" fillId="35" borderId="16" xfId="1" applyNumberFormat="1" applyFont="1" applyFill="1" applyBorder="1" applyAlignment="1">
      <alignment vertical="center"/>
    </xf>
    <xf numFmtId="166" fontId="33" fillId="35" borderId="0" xfId="1" applyNumberFormat="1" applyFont="1" applyFill="1" applyBorder="1" applyAlignment="1">
      <alignment vertical="center"/>
    </xf>
    <xf numFmtId="166" fontId="33" fillId="35" borderId="17" xfId="1" applyNumberFormat="1" applyFont="1" applyFill="1" applyBorder="1" applyAlignment="1">
      <alignment vertical="center"/>
    </xf>
    <xf numFmtId="0" fontId="34" fillId="33" borderId="18" xfId="0" applyFont="1" applyFill="1" applyBorder="1" applyAlignment="1">
      <alignment horizontal="center"/>
    </xf>
    <xf numFmtId="166" fontId="34" fillId="33" borderId="19" xfId="0" applyNumberFormat="1" applyFont="1" applyFill="1" applyBorder="1"/>
    <xf numFmtId="166" fontId="34" fillId="33" borderId="20" xfId="0" applyNumberFormat="1" applyFont="1" applyFill="1" applyBorder="1"/>
    <xf numFmtId="0" fontId="34" fillId="33" borderId="19" xfId="0" applyFont="1" applyFill="1" applyBorder="1"/>
    <xf numFmtId="164" fontId="34" fillId="33" borderId="19" xfId="0" applyNumberFormat="1" applyFont="1" applyFill="1" applyBorder="1"/>
    <xf numFmtId="0" fontId="15" fillId="0" borderId="0" xfId="0" applyFont="1" applyAlignment="1"/>
    <xf numFmtId="0" fontId="0" fillId="0" borderId="0" xfId="0"/>
    <xf numFmtId="0" fontId="0" fillId="0" borderId="0" xfId="0"/>
    <xf numFmtId="164" fontId="0" fillId="0" borderId="0" xfId="0" applyNumberFormat="1"/>
    <xf numFmtId="0" fontId="37" fillId="0" borderId="0" xfId="0" applyFont="1"/>
    <xf numFmtId="0" fontId="38" fillId="0" borderId="0" xfId="0" applyFont="1"/>
    <xf numFmtId="0" fontId="37" fillId="0" borderId="0" xfId="0" applyFont="1" applyAlignment="1">
      <alignment vertical="center"/>
    </xf>
    <xf numFmtId="164" fontId="34" fillId="0" borderId="11" xfId="1" applyNumberFormat="1" applyFont="1" applyFill="1" applyBorder="1"/>
    <xf numFmtId="0" fontId="34" fillId="0" borderId="21" xfId="0" applyFont="1" applyFill="1" applyBorder="1" applyAlignment="1">
      <alignment horizontal="center"/>
    </xf>
    <xf numFmtId="0" fontId="32" fillId="34" borderId="10" xfId="0" applyFont="1" applyFill="1" applyBorder="1" applyAlignment="1">
      <alignment horizontal="center" vertical="center"/>
    </xf>
    <xf numFmtId="0" fontId="32" fillId="34" borderId="11" xfId="0" applyFont="1" applyFill="1" applyBorder="1" applyAlignment="1">
      <alignment horizontal="center" vertical="center"/>
    </xf>
    <xf numFmtId="0" fontId="32" fillId="34" borderId="12" xfId="0" applyFont="1" applyFill="1" applyBorder="1" applyAlignment="1">
      <alignment horizontal="center" vertical="center"/>
    </xf>
    <xf numFmtId="9" fontId="33" fillId="0" borderId="13" xfId="74" applyFont="1" applyFill="1" applyBorder="1"/>
    <xf numFmtId="9" fontId="33" fillId="0" borderId="14" xfId="74" applyFont="1" applyFill="1" applyBorder="1"/>
    <xf numFmtId="9" fontId="33" fillId="0" borderId="15" xfId="74" applyFont="1" applyFill="1" applyBorder="1"/>
    <xf numFmtId="9" fontId="33" fillId="35" borderId="16" xfId="74" applyFont="1" applyFill="1" applyBorder="1"/>
    <xf numFmtId="9" fontId="33" fillId="35" borderId="0" xfId="74" applyFont="1" applyFill="1" applyBorder="1"/>
    <xf numFmtId="9" fontId="33" fillId="35" borderId="17" xfId="74" applyFont="1" applyFill="1" applyBorder="1"/>
    <xf numFmtId="9" fontId="33" fillId="0" borderId="16" xfId="74" applyFont="1" applyFill="1" applyBorder="1"/>
    <xf numFmtId="9" fontId="33" fillId="0" borderId="0" xfId="74" applyFont="1" applyFill="1" applyBorder="1"/>
    <xf numFmtId="9" fontId="33" fillId="0" borderId="17" xfId="74" applyFont="1" applyFill="1" applyBorder="1"/>
    <xf numFmtId="9" fontId="34" fillId="35" borderId="10" xfId="74" applyFont="1" applyFill="1" applyBorder="1"/>
    <xf numFmtId="9" fontId="34" fillId="35" borderId="11" xfId="74" applyFont="1" applyFill="1" applyBorder="1"/>
    <xf numFmtId="9" fontId="34" fillId="35" borderId="12" xfId="74" applyFont="1" applyFill="1" applyBorder="1"/>
    <xf numFmtId="9" fontId="34" fillId="0" borderId="10" xfId="74" applyFont="1" applyFill="1" applyBorder="1"/>
    <xf numFmtId="9" fontId="34" fillId="0" borderId="11" xfId="74" applyFont="1" applyFill="1" applyBorder="1"/>
    <xf numFmtId="9" fontId="34" fillId="0" borderId="12" xfId="74" applyFont="1" applyFill="1" applyBorder="1"/>
    <xf numFmtId="166" fontId="34" fillId="0" borderId="19" xfId="1" applyNumberFormat="1" applyFont="1" applyFill="1" applyBorder="1"/>
    <xf numFmtId="164" fontId="33" fillId="35" borderId="16" xfId="0" applyNumberFormat="1" applyFont="1" applyFill="1" applyBorder="1"/>
    <xf numFmtId="164" fontId="34" fillId="0" borderId="18" xfId="1" applyNumberFormat="1" applyFont="1" applyFill="1" applyBorder="1"/>
    <xf numFmtId="166" fontId="34" fillId="0" borderId="20" xfId="1" applyNumberFormat="1" applyFont="1" applyFill="1" applyBorder="1"/>
    <xf numFmtId="164" fontId="33" fillId="0" borderId="15" xfId="1" applyNumberFormat="1" applyFont="1" applyFill="1" applyBorder="1"/>
    <xf numFmtId="9" fontId="33" fillId="0" borderId="14" xfId="74" applyFont="1" applyFill="1" applyBorder="1" applyAlignment="1">
      <alignment horizontal="right"/>
    </xf>
    <xf numFmtId="9" fontId="33" fillId="0" borderId="15" xfId="74" applyFont="1" applyFill="1" applyBorder="1" applyAlignment="1">
      <alignment horizontal="right"/>
    </xf>
    <xf numFmtId="9" fontId="33" fillId="35" borderId="0" xfId="74" applyFont="1" applyFill="1" applyBorder="1" applyAlignment="1">
      <alignment horizontal="right"/>
    </xf>
    <xf numFmtId="9" fontId="33" fillId="35" borderId="17" xfId="74" applyFont="1" applyFill="1" applyBorder="1" applyAlignment="1">
      <alignment horizontal="right"/>
    </xf>
    <xf numFmtId="9" fontId="33" fillId="0" borderId="0" xfId="74" applyFont="1" applyFill="1" applyBorder="1" applyAlignment="1">
      <alignment horizontal="right"/>
    </xf>
    <xf numFmtId="9" fontId="33" fillId="0" borderId="17" xfId="74" applyFont="1" applyFill="1" applyBorder="1" applyAlignment="1">
      <alignment horizontal="right"/>
    </xf>
    <xf numFmtId="9" fontId="33" fillId="0" borderId="19" xfId="74" applyFont="1" applyFill="1" applyBorder="1" applyAlignment="1">
      <alignment horizontal="right"/>
    </xf>
    <xf numFmtId="9" fontId="33" fillId="0" borderId="20" xfId="74" applyFont="1" applyFill="1" applyBorder="1" applyAlignment="1">
      <alignment horizontal="right"/>
    </xf>
    <xf numFmtId="0" fontId="32" fillId="34" borderId="10" xfId="0" applyFont="1" applyFill="1" applyBorder="1" applyAlignment="1">
      <alignment horizontal="center" vertical="center"/>
    </xf>
    <xf numFmtId="0" fontId="32" fillId="34" borderId="11" xfId="0" applyFont="1" applyFill="1" applyBorder="1" applyAlignment="1">
      <alignment horizontal="center" vertical="center"/>
    </xf>
    <xf numFmtId="0" fontId="32" fillId="34" borderId="12" xfId="0" applyFont="1" applyFill="1" applyBorder="1" applyAlignment="1">
      <alignment horizontal="center" vertical="center"/>
    </xf>
    <xf numFmtId="0" fontId="32" fillId="34" borderId="13" xfId="0" applyFont="1" applyFill="1" applyBorder="1" applyAlignment="1">
      <alignment horizontal="center" vertical="center"/>
    </xf>
    <xf numFmtId="0" fontId="32" fillId="34" borderId="14" xfId="0" applyFont="1" applyFill="1" applyBorder="1" applyAlignment="1">
      <alignment horizontal="center" vertical="center"/>
    </xf>
    <xf numFmtId="0" fontId="32" fillId="34" borderId="15" xfId="0" applyFont="1" applyFill="1" applyBorder="1" applyAlignment="1">
      <alignment horizontal="center" vertical="center"/>
    </xf>
    <xf numFmtId="0" fontId="35" fillId="33" borderId="0" xfId="2" applyFont="1" applyFill="1" applyAlignment="1"/>
  </cellXfs>
  <cellStyles count="116">
    <cellStyle name="20% - Accent1" xfId="93" builtinId="30" customBuiltin="1"/>
    <cellStyle name="20% - Accent1 2" xfId="4"/>
    <cellStyle name="20% - Accent2" xfId="97" builtinId="34" customBuiltin="1"/>
    <cellStyle name="20% - Accent2 2" xfId="5"/>
    <cellStyle name="20% - Accent3" xfId="101" builtinId="38" customBuiltin="1"/>
    <cellStyle name="20% - Accent3 2" xfId="6"/>
    <cellStyle name="20% - Accent4" xfId="105" builtinId="42" customBuiltin="1"/>
    <cellStyle name="20% - Accent4 2" xfId="7"/>
    <cellStyle name="20% - Accent5" xfId="109" builtinId="46" customBuiltin="1"/>
    <cellStyle name="20% - Accent5 2" xfId="8"/>
    <cellStyle name="20% - Accent6" xfId="113" builtinId="50" customBuiltin="1"/>
    <cellStyle name="20% - Accent6 2" xfId="9"/>
    <cellStyle name="40% - Accent1" xfId="94" builtinId="31" customBuiltin="1"/>
    <cellStyle name="40% - Accent1 2" xfId="10"/>
    <cellStyle name="40% - Accent2" xfId="98" builtinId="35" customBuiltin="1"/>
    <cellStyle name="40% - Accent2 2" xfId="11"/>
    <cellStyle name="40% - Accent3" xfId="102" builtinId="39" customBuiltin="1"/>
    <cellStyle name="40% - Accent3 2" xfId="12"/>
    <cellStyle name="40% - Accent4" xfId="106" builtinId="43" customBuiltin="1"/>
    <cellStyle name="40% - Accent4 2" xfId="13"/>
    <cellStyle name="40% - Accent5" xfId="110" builtinId="47" customBuiltin="1"/>
    <cellStyle name="40% - Accent5 2" xfId="14"/>
    <cellStyle name="40% - Accent6" xfId="114" builtinId="51" customBuiltin="1"/>
    <cellStyle name="40% - Accent6 2" xfId="15"/>
    <cellStyle name="60% - Accent1" xfId="95" builtinId="32" customBuiltin="1"/>
    <cellStyle name="60% - Accent1 2" xfId="16"/>
    <cellStyle name="60% - Accent2" xfId="99" builtinId="36" customBuiltin="1"/>
    <cellStyle name="60% - Accent2 2" xfId="17"/>
    <cellStyle name="60% - Accent3" xfId="103" builtinId="40" customBuiltin="1"/>
    <cellStyle name="60% - Accent3 2" xfId="18"/>
    <cellStyle name="60% - Accent4" xfId="107" builtinId="44" customBuiltin="1"/>
    <cellStyle name="60% - Accent4 2" xfId="19"/>
    <cellStyle name="60% - Accent5" xfId="111" builtinId="48" customBuiltin="1"/>
    <cellStyle name="60% - Accent5 2" xfId="20"/>
    <cellStyle name="60% - Accent6" xfId="115" builtinId="52" customBuiltin="1"/>
    <cellStyle name="60% - Accent6 2" xfId="21"/>
    <cellStyle name="Accent1" xfId="92" builtinId="29" customBuiltin="1"/>
    <cellStyle name="Accent1 2" xfId="22"/>
    <cellStyle name="Accent2" xfId="96" builtinId="33" customBuiltin="1"/>
    <cellStyle name="Accent2 2" xfId="23"/>
    <cellStyle name="Accent3" xfId="100" builtinId="37" customBuiltin="1"/>
    <cellStyle name="Accent3 2" xfId="24"/>
    <cellStyle name="Accent4" xfId="104" builtinId="41" customBuiltin="1"/>
    <cellStyle name="Accent4 2" xfId="25"/>
    <cellStyle name="Accent5" xfId="108" builtinId="45" customBuiltin="1"/>
    <cellStyle name="Accent5 2" xfId="26"/>
    <cellStyle name="Accent6" xfId="112" builtinId="49" customBuiltin="1"/>
    <cellStyle name="Accent6 2" xfId="27"/>
    <cellStyle name="Bad" xfId="81" builtinId="27" customBuiltin="1"/>
    <cellStyle name="Bad 2" xfId="28"/>
    <cellStyle name="Calculation" xfId="85" builtinId="22" customBuiltin="1"/>
    <cellStyle name="Calculation 2" xfId="29"/>
    <cellStyle name="Check Cell" xfId="87" builtinId="23" customBuiltin="1"/>
    <cellStyle name="Check Cell 2" xfId="30"/>
    <cellStyle name="Comma" xfId="1" builtinId="3"/>
    <cellStyle name="Comma 2" xfId="31"/>
    <cellStyle name="Comma 2 2" xfId="32"/>
    <cellStyle name="Comma 2 3" xfId="33"/>
    <cellStyle name="Comma 2 4" xfId="34"/>
    <cellStyle name="Comma 3" xfId="35"/>
    <cellStyle name="Explanatory Text" xfId="90" builtinId="53" customBuiltin="1"/>
    <cellStyle name="Explanatory Text 2" xfId="36"/>
    <cellStyle name="Good" xfId="80" builtinId="26" customBuiltin="1"/>
    <cellStyle name="Good 2" xfId="37"/>
    <cellStyle name="Heading 1" xfId="76" builtinId="16" customBuiltin="1"/>
    <cellStyle name="Heading 1 2" xfId="38"/>
    <cellStyle name="Heading 2" xfId="77" builtinId="17" customBuiltin="1"/>
    <cellStyle name="Heading 2 2" xfId="39"/>
    <cellStyle name="Heading 3" xfId="78" builtinId="18" customBuiltin="1"/>
    <cellStyle name="Heading 3 2" xfId="40"/>
    <cellStyle name="Heading 4" xfId="79" builtinId="19" customBuiltin="1"/>
    <cellStyle name="Heading 4 2" xfId="41"/>
    <cellStyle name="Hyperlink" xfId="3" builtinId="8"/>
    <cellStyle name="Hyperlink 2" xfId="42"/>
    <cellStyle name="Hyperlink 3" xfId="43"/>
    <cellStyle name="Hyperlink 4" xfId="44"/>
    <cellStyle name="Input" xfId="83" builtinId="20" customBuiltin="1"/>
    <cellStyle name="Input 2" xfId="45"/>
    <cellStyle name="Linked Cell" xfId="86" builtinId="24" customBuiltin="1"/>
    <cellStyle name="Linked Cell 2" xfId="46"/>
    <cellStyle name="Neutral" xfId="82" builtinId="28" customBuiltin="1"/>
    <cellStyle name="Neutral 2" xfId="47"/>
    <cellStyle name="Normal" xfId="0" builtinId="0"/>
    <cellStyle name="Normal 2" xfId="48"/>
    <cellStyle name="Normal 2 2" xfId="49"/>
    <cellStyle name="Normal 2 2 2" xfId="50"/>
    <cellStyle name="Normal 2 3" xfId="51"/>
    <cellStyle name="Normal 2 4" xfId="52"/>
    <cellStyle name="Normal 2 4 2" xfId="53"/>
    <cellStyle name="Normal 3" xfId="54"/>
    <cellStyle name="Normal 3 2" xfId="55"/>
    <cellStyle name="Normal 4" xfId="56"/>
    <cellStyle name="Normal 4 2" xfId="57"/>
    <cellStyle name="Normal 4 3" xfId="58"/>
    <cellStyle name="Normal 5" xfId="59"/>
    <cellStyle name="Normal 6" xfId="2"/>
    <cellStyle name="Normal 6 2" xfId="60"/>
    <cellStyle name="Normal 6 3" xfId="61"/>
    <cellStyle name="Normal 7" xfId="62"/>
    <cellStyle name="Normal 8" xfId="63"/>
    <cellStyle name="Normale_Foglio1" xfId="64"/>
    <cellStyle name="Note" xfId="89" builtinId="10" customBuiltin="1"/>
    <cellStyle name="Note 2" xfId="65"/>
    <cellStyle name="Output" xfId="84" builtinId="21" customBuiltin="1"/>
    <cellStyle name="Output 2" xfId="66"/>
    <cellStyle name="Percent" xfId="74" builtinId="5"/>
    <cellStyle name="Percent 2" xfId="67"/>
    <cellStyle name="Percent 3" xfId="68"/>
    <cellStyle name="Percent 4" xfId="69"/>
    <cellStyle name="Percent 5" xfId="70"/>
    <cellStyle name="Percent 6" xfId="71"/>
    <cellStyle name="Title" xfId="75" builtinId="15" customBuiltin="1"/>
    <cellStyle name="Total" xfId="91" builtinId="25" customBuiltin="1"/>
    <cellStyle name="Total 2" xfId="72"/>
    <cellStyle name="Warning Text" xfId="88" builtinId="11" customBuiltin="1"/>
    <cellStyle name="Warning Text 2" xfId="7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10</xdr:col>
      <xdr:colOff>294147</xdr:colOff>
      <xdr:row>8</xdr:row>
      <xdr:rowOff>126965</xdr:rowOff>
    </xdr:to>
    <xdr:sp macro="" textlink="">
      <xdr:nvSpPr>
        <xdr:cNvPr id="2" name="EsriDoNotEdit"/>
        <xdr:cNvSpPr/>
      </xdr:nvSpPr>
      <xdr:spPr>
        <a:xfrm>
          <a:off x="0" y="0"/>
          <a:ext cx="6390147" cy="16509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/>
            </a:rPr>
            <a:t>DO NOT EDIT </a:t>
          </a:r>
        </a:p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/>
            </a:rPr>
            <a:t> For Esri use only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0</xdr:colOff>
      <xdr:row>5</xdr:row>
      <xdr:rowOff>1143</xdr:rowOff>
    </xdr:to>
    <xdr:pic>
      <xdr:nvPicPr>
        <xdr:cNvPr id="2" name="BannerAbsolute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144000" cy="157276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showGridLines="0" tabSelected="1" zoomScaleNormal="100" zoomScaleSheetLayoutView="100" workbookViewId="0">
      <selection activeCell="D2" sqref="D2"/>
    </sheetView>
  </sheetViews>
  <sheetFormatPr defaultRowHeight="15" x14ac:dyDescent="0.25"/>
  <cols>
    <col min="1" max="1" width="4.42578125" customWidth="1"/>
    <col min="2" max="2" width="78.85546875" customWidth="1"/>
  </cols>
  <sheetData>
    <row r="1" spans="1:9" ht="20.25" x14ac:dyDescent="0.3">
      <c r="A1" s="14" t="s">
        <v>149</v>
      </c>
      <c r="B1" s="1"/>
      <c r="C1" s="3"/>
      <c r="D1" s="4"/>
      <c r="E1" s="4"/>
      <c r="F1" s="4"/>
      <c r="G1" s="1"/>
      <c r="H1" s="1"/>
      <c r="I1" s="1"/>
    </row>
    <row r="2" spans="1:9" ht="15" customHeight="1" x14ac:dyDescent="0.25">
      <c r="A2" s="9" t="s">
        <v>150</v>
      </c>
      <c r="B2" s="5"/>
      <c r="C2" s="6"/>
      <c r="D2" s="4"/>
      <c r="E2" s="4"/>
      <c r="F2" s="4"/>
      <c r="G2" s="1"/>
      <c r="H2" s="1"/>
      <c r="I2" s="1"/>
    </row>
    <row r="3" spans="1:9" ht="17.45" x14ac:dyDescent="0.3">
      <c r="A3" s="2"/>
      <c r="B3" s="5"/>
      <c r="C3" s="6"/>
      <c r="D3" s="4"/>
      <c r="E3" s="4"/>
      <c r="F3" s="4"/>
      <c r="G3" s="1"/>
      <c r="H3" s="1"/>
      <c r="I3" s="1"/>
    </row>
    <row r="4" spans="1:9" ht="14.45" x14ac:dyDescent="0.3">
      <c r="A4" s="7" t="s">
        <v>0</v>
      </c>
      <c r="B4" s="7"/>
      <c r="C4" s="7"/>
      <c r="D4" s="7"/>
      <c r="E4" s="7"/>
      <c r="F4" s="7"/>
      <c r="G4" s="7"/>
      <c r="H4" s="7"/>
      <c r="I4" s="7"/>
    </row>
    <row r="5" spans="1:9" x14ac:dyDescent="0.25">
      <c r="A5" s="7"/>
      <c r="B5" s="8" t="s">
        <v>148</v>
      </c>
      <c r="C5" s="7"/>
      <c r="D5" s="7"/>
      <c r="E5" s="7"/>
      <c r="F5" s="7"/>
      <c r="G5" s="7"/>
      <c r="H5" s="7"/>
      <c r="I5" s="7"/>
    </row>
    <row r="6" spans="1:9" ht="5.25" customHeight="1" x14ac:dyDescent="0.3">
      <c r="A6" s="7"/>
      <c r="B6" s="8"/>
      <c r="C6" s="7"/>
      <c r="D6" s="7"/>
      <c r="E6" s="7"/>
      <c r="F6" s="7"/>
      <c r="G6" s="7"/>
      <c r="H6" s="7"/>
      <c r="I6" s="7"/>
    </row>
    <row r="7" spans="1:9" x14ac:dyDescent="0.25">
      <c r="A7" s="1"/>
      <c r="B7" s="8" t="s">
        <v>129</v>
      </c>
      <c r="C7" s="8"/>
      <c r="D7" s="8"/>
      <c r="E7" s="8"/>
      <c r="F7" s="8"/>
      <c r="G7" s="8"/>
      <c r="H7" s="1"/>
      <c r="I7" s="1"/>
    </row>
    <row r="8" spans="1:9" ht="6.75" customHeight="1" x14ac:dyDescent="0.3">
      <c r="A8" s="1"/>
      <c r="B8" s="8"/>
      <c r="C8" s="8"/>
      <c r="D8" s="8"/>
      <c r="E8" s="8"/>
      <c r="F8" s="8"/>
      <c r="G8" s="8"/>
      <c r="H8" s="1"/>
      <c r="I8" s="1"/>
    </row>
    <row r="9" spans="1:9" ht="26.45" x14ac:dyDescent="0.3">
      <c r="A9" s="1"/>
      <c r="B9" s="8" t="s">
        <v>120</v>
      </c>
      <c r="C9" s="1"/>
      <c r="D9" s="1"/>
      <c r="E9" s="1"/>
      <c r="F9" s="1"/>
      <c r="G9" s="1"/>
      <c r="H9" s="1"/>
      <c r="I9" s="1"/>
    </row>
    <row r="10" spans="1:9" ht="8.25" customHeight="1" x14ac:dyDescent="0.3">
      <c r="A10" s="1"/>
      <c r="B10" s="8"/>
      <c r="C10" s="1"/>
      <c r="D10" s="1"/>
      <c r="E10" s="1"/>
      <c r="F10" s="1"/>
      <c r="G10" s="1"/>
      <c r="H10" s="1"/>
      <c r="I10" s="1"/>
    </row>
    <row r="11" spans="1:9" ht="25.5" x14ac:dyDescent="0.25">
      <c r="A11" s="1"/>
      <c r="B11" s="8" t="s">
        <v>151</v>
      </c>
      <c r="C11" s="8"/>
      <c r="D11" s="8"/>
      <c r="E11" s="8"/>
      <c r="F11" s="8"/>
      <c r="G11" s="8"/>
      <c r="H11" s="8"/>
      <c r="I11" s="8"/>
    </row>
    <row r="12" spans="1:9" ht="14.45" x14ac:dyDescent="0.3">
      <c r="A12" s="1"/>
      <c r="B12" s="8"/>
      <c r="C12" s="1"/>
      <c r="D12" s="1"/>
      <c r="E12" s="1"/>
      <c r="F12" s="1"/>
      <c r="G12" s="1"/>
      <c r="H12" s="1"/>
      <c r="I12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2"/>
  <sheetViews>
    <sheetView showGridLines="0" zoomScaleNormal="100" workbookViewId="0">
      <selection activeCell="E1" sqref="E1"/>
    </sheetView>
  </sheetViews>
  <sheetFormatPr defaultRowHeight="15" x14ac:dyDescent="0.25"/>
  <cols>
    <col min="1" max="1" width="29.5703125" customWidth="1"/>
    <col min="2" max="2" width="15.7109375" customWidth="1"/>
    <col min="3" max="4" width="15.28515625" bestFit="1" customWidth="1"/>
    <col min="5" max="5" width="15.7109375" customWidth="1"/>
    <col min="6" max="7" width="15.28515625" bestFit="1" customWidth="1"/>
    <col min="8" max="9" width="14.140625" bestFit="1" customWidth="1"/>
    <col min="10" max="11" width="8" bestFit="1" customWidth="1"/>
    <col min="12" max="12" width="20.5703125" bestFit="1" customWidth="1"/>
    <col min="13" max="14" width="20.7109375" bestFit="1" customWidth="1"/>
    <col min="15" max="15" width="20.5703125" bestFit="1" customWidth="1"/>
  </cols>
  <sheetData>
    <row r="1" spans="1:16" s="92" customFormat="1" ht="20.45" x14ac:dyDescent="0.35">
      <c r="A1" s="14" t="s">
        <v>149</v>
      </c>
    </row>
    <row r="2" spans="1:16" s="92" customFormat="1" ht="15.6" x14ac:dyDescent="0.3">
      <c r="A2" s="15" t="s">
        <v>150</v>
      </c>
    </row>
    <row r="3" spans="1:16" s="92" customFormat="1" ht="14.25" customHeight="1" x14ac:dyDescent="0.25">
      <c r="A3" s="16" t="s">
        <v>148</v>
      </c>
    </row>
    <row r="4" spans="1:16" s="92" customFormat="1" ht="14.25" customHeight="1" x14ac:dyDescent="0.25">
      <c r="A4" s="136" t="s">
        <v>1</v>
      </c>
      <c r="B4" s="136"/>
      <c r="C4" s="136"/>
      <c r="D4" s="136"/>
    </row>
    <row r="5" spans="1:16" s="92" customFormat="1" ht="14.25" customHeight="1" x14ac:dyDescent="0.25">
      <c r="A5" s="16" t="s">
        <v>2</v>
      </c>
    </row>
    <row r="6" spans="1:16" s="92" customFormat="1" ht="14.25" customHeight="1" x14ac:dyDescent="0.3">
      <c r="A6" s="16" t="s">
        <v>125</v>
      </c>
    </row>
    <row r="8" spans="1:16" x14ac:dyDescent="0.25">
      <c r="K8" s="33"/>
      <c r="L8" s="33"/>
      <c r="M8" s="33"/>
      <c r="N8" s="33"/>
      <c r="O8" s="33"/>
      <c r="P8" s="33"/>
    </row>
    <row r="9" spans="1:16" ht="14.45" customHeight="1" x14ac:dyDescent="0.25">
      <c r="A9" s="55" t="s">
        <v>8</v>
      </c>
      <c r="B9" s="130">
        <v>2019</v>
      </c>
      <c r="C9" s="131"/>
      <c r="D9" s="132"/>
      <c r="E9" s="130">
        <v>2018</v>
      </c>
      <c r="F9" s="131"/>
      <c r="G9" s="132"/>
      <c r="H9" s="131" t="s">
        <v>152</v>
      </c>
      <c r="I9" s="131"/>
      <c r="J9" s="132"/>
    </row>
    <row r="10" spans="1:16" x14ac:dyDescent="0.25">
      <c r="A10" s="25" t="s">
        <v>58</v>
      </c>
      <c r="B10" s="75" t="s">
        <v>3</v>
      </c>
      <c r="C10" s="76" t="s">
        <v>121</v>
      </c>
      <c r="D10" s="77" t="s">
        <v>122</v>
      </c>
      <c r="E10" s="32" t="s">
        <v>3</v>
      </c>
      <c r="F10" s="31" t="s">
        <v>121</v>
      </c>
      <c r="G10" s="76" t="s">
        <v>122</v>
      </c>
      <c r="H10" s="99" t="s">
        <v>3</v>
      </c>
      <c r="I10" s="100" t="s">
        <v>121</v>
      </c>
      <c r="J10" s="101" t="s">
        <v>122</v>
      </c>
      <c r="K10" s="33"/>
      <c r="L10" s="33"/>
      <c r="M10" s="33"/>
    </row>
    <row r="11" spans="1:16" ht="14.45" customHeight="1" x14ac:dyDescent="0.25">
      <c r="A11" s="26" t="s">
        <v>9</v>
      </c>
      <c r="B11" s="34">
        <v>38549</v>
      </c>
      <c r="C11" s="61">
        <v>16101909088</v>
      </c>
      <c r="D11" s="62">
        <v>12958215400</v>
      </c>
      <c r="E11" s="34">
        <v>39272</v>
      </c>
      <c r="F11" s="61">
        <v>15967152793</v>
      </c>
      <c r="G11" s="61">
        <v>12865569300</v>
      </c>
      <c r="H11" s="102">
        <f>+B11/E11-1</f>
        <v>-1.841006314931759E-2</v>
      </c>
      <c r="I11" s="103">
        <f>+C11/F11-1</f>
        <v>8.4395945067348155E-3</v>
      </c>
      <c r="J11" s="104">
        <f>+D11/G11-1</f>
        <v>7.2010882565454182E-3</v>
      </c>
      <c r="K11" s="33"/>
      <c r="L11" s="33"/>
      <c r="M11" s="33"/>
    </row>
    <row r="12" spans="1:16" ht="14.45" customHeight="1" x14ac:dyDescent="0.25">
      <c r="A12" s="27" t="s">
        <v>10</v>
      </c>
      <c r="B12" s="35">
        <v>14809</v>
      </c>
      <c r="C12" s="64">
        <v>4249153614</v>
      </c>
      <c r="D12" s="66">
        <v>2882087000</v>
      </c>
      <c r="E12" s="35">
        <v>16072</v>
      </c>
      <c r="F12" s="64">
        <v>4617392626</v>
      </c>
      <c r="G12" s="64">
        <v>3014556700</v>
      </c>
      <c r="H12" s="105">
        <f t="shared" ref="H12:H59" si="0">+B12/E12-1</f>
        <v>-7.8583872573419589E-2</v>
      </c>
      <c r="I12" s="106">
        <f t="shared" ref="I12:I59" si="1">+C12/F12-1</f>
        <v>-7.9750422332831139E-2</v>
      </c>
      <c r="J12" s="107">
        <f t="shared" ref="J12:J59" si="2">+D12/G12-1</f>
        <v>-4.3943343311472649E-2</v>
      </c>
      <c r="K12" s="33"/>
      <c r="L12" s="33"/>
      <c r="M12" s="33"/>
    </row>
    <row r="13" spans="1:16" ht="14.45" customHeight="1" x14ac:dyDescent="0.25">
      <c r="A13" s="28" t="s">
        <v>11</v>
      </c>
      <c r="B13" s="36">
        <v>28693</v>
      </c>
      <c r="C13" s="63">
        <v>12424095593</v>
      </c>
      <c r="D13" s="65">
        <v>7944582900</v>
      </c>
      <c r="E13" s="36">
        <v>29529</v>
      </c>
      <c r="F13" s="63">
        <v>12405901399</v>
      </c>
      <c r="G13" s="63">
        <v>8042851700</v>
      </c>
      <c r="H13" s="108">
        <f t="shared" si="0"/>
        <v>-2.8311151749128016E-2</v>
      </c>
      <c r="I13" s="109">
        <f t="shared" si="1"/>
        <v>1.4665757380165623E-3</v>
      </c>
      <c r="J13" s="110">
        <f t="shared" si="2"/>
        <v>-1.2218153916725871E-2</v>
      </c>
      <c r="K13" s="33"/>
      <c r="L13" s="33"/>
      <c r="M13" s="33"/>
    </row>
    <row r="14" spans="1:16" ht="14.45" customHeight="1" x14ac:dyDescent="0.25">
      <c r="A14" s="27" t="s">
        <v>12</v>
      </c>
      <c r="B14" s="35">
        <v>213407</v>
      </c>
      <c r="C14" s="64">
        <v>105493644381</v>
      </c>
      <c r="D14" s="66">
        <v>66159990300</v>
      </c>
      <c r="E14" s="35">
        <v>220383</v>
      </c>
      <c r="F14" s="64">
        <v>104043343082</v>
      </c>
      <c r="G14" s="64">
        <v>66983564200</v>
      </c>
      <c r="H14" s="105">
        <f t="shared" si="0"/>
        <v>-3.1653984200233243E-2</v>
      </c>
      <c r="I14" s="106">
        <f t="shared" si="1"/>
        <v>1.3939395410016431E-2</v>
      </c>
      <c r="J14" s="107">
        <f t="shared" si="2"/>
        <v>-1.2295163893354055E-2</v>
      </c>
      <c r="K14" s="33"/>
      <c r="L14" s="33"/>
      <c r="M14" s="33"/>
    </row>
    <row r="15" spans="1:16" ht="14.45" customHeight="1" x14ac:dyDescent="0.25">
      <c r="A15" s="28" t="s">
        <v>13</v>
      </c>
      <c r="B15" s="36">
        <v>17560</v>
      </c>
      <c r="C15" s="63">
        <v>8356857690</v>
      </c>
      <c r="D15" s="65">
        <v>5526253100</v>
      </c>
      <c r="E15" s="36">
        <v>17467</v>
      </c>
      <c r="F15" s="63">
        <v>8045824514</v>
      </c>
      <c r="G15" s="63">
        <v>5389895300</v>
      </c>
      <c r="H15" s="108">
        <f t="shared" si="0"/>
        <v>5.3243258716437758E-3</v>
      </c>
      <c r="I15" s="109">
        <f t="shared" si="1"/>
        <v>3.8657713135402449E-2</v>
      </c>
      <c r="J15" s="110">
        <f t="shared" si="2"/>
        <v>2.529878456080592E-2</v>
      </c>
      <c r="K15" s="33"/>
      <c r="L15" s="33"/>
      <c r="M15" s="33"/>
    </row>
    <row r="16" spans="1:16" ht="14.45" customHeight="1" x14ac:dyDescent="0.25">
      <c r="A16" s="27" t="s">
        <v>14</v>
      </c>
      <c r="B16" s="35">
        <v>28664</v>
      </c>
      <c r="C16" s="64">
        <v>16252433084</v>
      </c>
      <c r="D16" s="66">
        <v>9371902200</v>
      </c>
      <c r="E16" s="35">
        <v>29936</v>
      </c>
      <c r="F16" s="64">
        <v>16336121117</v>
      </c>
      <c r="G16" s="64">
        <v>9698229300</v>
      </c>
      <c r="H16" s="105">
        <f t="shared" si="0"/>
        <v>-4.2490646712987745E-2</v>
      </c>
      <c r="I16" s="106">
        <f t="shared" si="1"/>
        <v>-5.1228827455809256E-3</v>
      </c>
      <c r="J16" s="107">
        <f t="shared" si="2"/>
        <v>-3.3648111413492776E-2</v>
      </c>
      <c r="K16" s="33"/>
      <c r="L16" s="33"/>
      <c r="M16" s="33"/>
    </row>
    <row r="17" spans="1:13" ht="14.45" customHeight="1" x14ac:dyDescent="0.25">
      <c r="A17" s="28" t="s">
        <v>15</v>
      </c>
      <c r="B17" s="36">
        <v>1574</v>
      </c>
      <c r="C17" s="63">
        <v>1566150857</v>
      </c>
      <c r="D17" s="65">
        <v>480358700</v>
      </c>
      <c r="E17" s="36">
        <v>1494</v>
      </c>
      <c r="F17" s="63">
        <v>1642792861</v>
      </c>
      <c r="G17" s="63">
        <v>460281300</v>
      </c>
      <c r="H17" s="108">
        <f t="shared" si="0"/>
        <v>5.3547523427041499E-2</v>
      </c>
      <c r="I17" s="109">
        <f t="shared" si="1"/>
        <v>-4.6653480070120712E-2</v>
      </c>
      <c r="J17" s="110">
        <f t="shared" si="2"/>
        <v>4.3619847254276811E-2</v>
      </c>
      <c r="K17" s="33"/>
      <c r="L17" s="33"/>
      <c r="M17" s="33"/>
    </row>
    <row r="18" spans="1:13" ht="14.45" customHeight="1" x14ac:dyDescent="0.25">
      <c r="A18" s="27" t="s">
        <v>16</v>
      </c>
      <c r="B18" s="35">
        <v>19759</v>
      </c>
      <c r="C18" s="64">
        <v>8379194495</v>
      </c>
      <c r="D18" s="66">
        <v>6866981500</v>
      </c>
      <c r="E18" s="35">
        <v>19473</v>
      </c>
      <c r="F18" s="64">
        <v>8061709688</v>
      </c>
      <c r="G18" s="64">
        <v>6681971000</v>
      </c>
      <c r="H18" s="105">
        <f t="shared" si="0"/>
        <v>1.4687002516304615E-2</v>
      </c>
      <c r="I18" s="106">
        <f t="shared" si="1"/>
        <v>3.9381820890000752E-2</v>
      </c>
      <c r="J18" s="107">
        <f t="shared" si="2"/>
        <v>2.7688013012926893E-2</v>
      </c>
      <c r="K18" s="33"/>
      <c r="L18" s="33"/>
      <c r="M18" s="33"/>
    </row>
    <row r="19" spans="1:13" ht="14.45" customHeight="1" x14ac:dyDescent="0.25">
      <c r="A19" s="28" t="s">
        <v>17</v>
      </c>
      <c r="B19" s="36">
        <v>1153422</v>
      </c>
      <c r="C19" s="63">
        <v>532176041174</v>
      </c>
      <c r="D19" s="65">
        <v>438366208250</v>
      </c>
      <c r="E19" s="36">
        <v>1163906</v>
      </c>
      <c r="F19" s="63">
        <v>526997227223</v>
      </c>
      <c r="G19" s="63">
        <v>436485084100</v>
      </c>
      <c r="H19" s="108">
        <f t="shared" si="0"/>
        <v>-9.0076002701249269E-3</v>
      </c>
      <c r="I19" s="109">
        <f t="shared" si="1"/>
        <v>9.8270231482804338E-3</v>
      </c>
      <c r="J19" s="110">
        <f t="shared" si="2"/>
        <v>4.3097100417044398E-3</v>
      </c>
      <c r="K19" s="33"/>
      <c r="L19" s="33"/>
      <c r="M19" s="33"/>
    </row>
    <row r="20" spans="1:13" ht="14.45" customHeight="1" x14ac:dyDescent="0.25">
      <c r="A20" s="27" t="s">
        <v>18</v>
      </c>
      <c r="B20" s="35">
        <v>79716</v>
      </c>
      <c r="C20" s="64">
        <v>29557748091</v>
      </c>
      <c r="D20" s="66">
        <v>23334096600</v>
      </c>
      <c r="E20" s="35">
        <v>82541</v>
      </c>
      <c r="F20" s="64">
        <v>29147201774</v>
      </c>
      <c r="G20" s="64">
        <v>23461548200</v>
      </c>
      <c r="H20" s="105">
        <f t="shared" si="0"/>
        <v>-3.422541524817968E-2</v>
      </c>
      <c r="I20" s="106">
        <f t="shared" si="1"/>
        <v>1.4085273783166929E-2</v>
      </c>
      <c r="J20" s="107">
        <f t="shared" si="2"/>
        <v>-5.4323610238133924E-3</v>
      </c>
      <c r="K20" s="33"/>
      <c r="L20" s="33"/>
      <c r="M20" s="33"/>
    </row>
    <row r="21" spans="1:13" ht="14.45" customHeight="1" x14ac:dyDescent="0.25">
      <c r="A21" s="28" t="s">
        <v>19</v>
      </c>
      <c r="B21" s="36">
        <v>12917</v>
      </c>
      <c r="C21" s="63">
        <v>5683550226</v>
      </c>
      <c r="D21" s="65">
        <v>2844413400</v>
      </c>
      <c r="E21" s="36">
        <v>12090</v>
      </c>
      <c r="F21" s="63">
        <v>5661544388</v>
      </c>
      <c r="G21" s="63">
        <v>2632954000</v>
      </c>
      <c r="H21" s="108">
        <f t="shared" si="0"/>
        <v>6.8403639371381386E-2</v>
      </c>
      <c r="I21" s="109">
        <f t="shared" si="1"/>
        <v>3.886896664917483E-3</v>
      </c>
      <c r="J21" s="110">
        <f t="shared" si="2"/>
        <v>8.0312607056560736E-2</v>
      </c>
      <c r="K21" s="33"/>
      <c r="L21" s="33"/>
      <c r="M21" s="33"/>
    </row>
    <row r="22" spans="1:13" ht="14.45" customHeight="1" x14ac:dyDescent="0.25">
      <c r="A22" s="27" t="s">
        <v>20</v>
      </c>
      <c r="B22" s="35">
        <v>5649</v>
      </c>
      <c r="C22" s="64">
        <v>2256380830</v>
      </c>
      <c r="D22" s="66">
        <v>1633255200</v>
      </c>
      <c r="E22" s="35">
        <v>5647</v>
      </c>
      <c r="F22" s="64">
        <v>2269651457</v>
      </c>
      <c r="G22" s="64">
        <v>1579617200</v>
      </c>
      <c r="H22" s="105">
        <f t="shared" si="0"/>
        <v>3.5417035594109691E-4</v>
      </c>
      <c r="I22" s="106">
        <f t="shared" si="1"/>
        <v>-5.846988954656962E-3</v>
      </c>
      <c r="J22" s="107">
        <f t="shared" si="2"/>
        <v>3.3956328153428528E-2</v>
      </c>
      <c r="K22" s="33"/>
      <c r="L22" s="33"/>
      <c r="M22" s="33"/>
    </row>
    <row r="23" spans="1:13" ht="14.45" customHeight="1" x14ac:dyDescent="0.25">
      <c r="A23" s="28" t="s">
        <v>21</v>
      </c>
      <c r="B23" s="36">
        <v>33214</v>
      </c>
      <c r="C23" s="63">
        <v>15696142333</v>
      </c>
      <c r="D23" s="65">
        <v>7895060200</v>
      </c>
      <c r="E23" s="36">
        <v>34060</v>
      </c>
      <c r="F23" s="63">
        <v>15620124081</v>
      </c>
      <c r="G23" s="63">
        <v>7940332400</v>
      </c>
      <c r="H23" s="108">
        <f t="shared" si="0"/>
        <v>-2.4838520258367636E-2</v>
      </c>
      <c r="I23" s="109">
        <f t="shared" si="1"/>
        <v>4.8666868205271552E-3</v>
      </c>
      <c r="J23" s="110">
        <f t="shared" si="2"/>
        <v>-5.7015497235355372E-3</v>
      </c>
      <c r="K23" s="33"/>
      <c r="L23" s="33"/>
      <c r="M23" s="33"/>
    </row>
    <row r="24" spans="1:13" ht="14.45" customHeight="1" x14ac:dyDescent="0.25">
      <c r="A24" s="27" t="s">
        <v>22</v>
      </c>
      <c r="B24" s="35">
        <v>20789</v>
      </c>
      <c r="C24" s="64">
        <v>7884658160</v>
      </c>
      <c r="D24" s="66">
        <v>4308735900</v>
      </c>
      <c r="E24" s="35">
        <v>21973</v>
      </c>
      <c r="F24" s="64">
        <v>7960454825</v>
      </c>
      <c r="G24" s="64">
        <v>4487764600</v>
      </c>
      <c r="H24" s="105">
        <f t="shared" si="0"/>
        <v>-5.3884312565421144E-2</v>
      </c>
      <c r="I24" s="106">
        <f t="shared" si="1"/>
        <v>-9.5216500396382298E-3</v>
      </c>
      <c r="J24" s="107">
        <f t="shared" si="2"/>
        <v>-3.9892622710201886E-2</v>
      </c>
      <c r="K24" s="33"/>
      <c r="L24" s="33"/>
      <c r="M24" s="33"/>
    </row>
    <row r="25" spans="1:13" x14ac:dyDescent="0.25">
      <c r="A25" s="28" t="s">
        <v>23</v>
      </c>
      <c r="B25" s="36">
        <v>9180</v>
      </c>
      <c r="C25" s="63">
        <v>2740446124</v>
      </c>
      <c r="D25" s="65">
        <v>1860619700</v>
      </c>
      <c r="E25" s="36">
        <v>9304</v>
      </c>
      <c r="F25" s="63">
        <v>2746819466</v>
      </c>
      <c r="G25" s="63">
        <v>1852297800</v>
      </c>
      <c r="H25" s="108">
        <f t="shared" si="0"/>
        <v>-1.3327601031814296E-2</v>
      </c>
      <c r="I25" s="109">
        <f t="shared" si="1"/>
        <v>-2.3202624267407712E-3</v>
      </c>
      <c r="J25" s="110">
        <f t="shared" si="2"/>
        <v>4.4927440933093532E-3</v>
      </c>
      <c r="K25" s="33"/>
      <c r="L25" s="33"/>
      <c r="M25" s="33"/>
    </row>
    <row r="26" spans="1:13" x14ac:dyDescent="0.25">
      <c r="A26" s="27" t="s">
        <v>24</v>
      </c>
      <c r="B26" s="35">
        <v>19524</v>
      </c>
      <c r="C26" s="64">
        <v>5829073434</v>
      </c>
      <c r="D26" s="66">
        <v>3557123200</v>
      </c>
      <c r="E26" s="35">
        <v>20241</v>
      </c>
      <c r="F26" s="64">
        <v>5829240848</v>
      </c>
      <c r="G26" s="64">
        <v>3628624800</v>
      </c>
      <c r="H26" s="105">
        <f t="shared" si="0"/>
        <v>-3.5423151030087419E-2</v>
      </c>
      <c r="I26" s="106">
        <f t="shared" si="1"/>
        <v>-2.8719691700040961E-5</v>
      </c>
      <c r="J26" s="107">
        <f t="shared" si="2"/>
        <v>-1.9704875521988408E-2</v>
      </c>
      <c r="K26" s="33"/>
      <c r="L26" s="33"/>
      <c r="M26" s="33"/>
    </row>
    <row r="27" spans="1:13" x14ac:dyDescent="0.25">
      <c r="A27" s="28" t="s">
        <v>25</v>
      </c>
      <c r="B27" s="36">
        <v>486256</v>
      </c>
      <c r="C27" s="63">
        <v>146710272167</v>
      </c>
      <c r="D27" s="65">
        <v>132428381200</v>
      </c>
      <c r="E27" s="36">
        <v>488433</v>
      </c>
      <c r="F27" s="63">
        <v>141953145774</v>
      </c>
      <c r="G27" s="63">
        <v>131116322000</v>
      </c>
      <c r="H27" s="108">
        <f t="shared" si="0"/>
        <v>-4.4571108012767535E-3</v>
      </c>
      <c r="I27" s="109">
        <f t="shared" si="1"/>
        <v>3.3511947671619025E-2</v>
      </c>
      <c r="J27" s="110">
        <f t="shared" si="2"/>
        <v>1.0006833474172749E-2</v>
      </c>
      <c r="K27" s="33"/>
      <c r="L27" s="33"/>
      <c r="M27" s="33"/>
    </row>
    <row r="28" spans="1:13" x14ac:dyDescent="0.25">
      <c r="A28" s="27" t="s">
        <v>26</v>
      </c>
      <c r="B28" s="35">
        <v>46580</v>
      </c>
      <c r="C28" s="64">
        <v>27091319223</v>
      </c>
      <c r="D28" s="66">
        <v>15903026300</v>
      </c>
      <c r="E28" s="35">
        <v>48406</v>
      </c>
      <c r="F28" s="64">
        <v>26440642606</v>
      </c>
      <c r="G28" s="64">
        <v>16168253600</v>
      </c>
      <c r="H28" s="105">
        <f t="shared" si="0"/>
        <v>-3.7722596372350536E-2</v>
      </c>
      <c r="I28" s="106">
        <f t="shared" si="1"/>
        <v>2.4608956245728564E-2</v>
      </c>
      <c r="J28" s="107">
        <f t="shared" si="2"/>
        <v>-1.6404202121124589E-2</v>
      </c>
      <c r="K28" s="33"/>
      <c r="L28" s="33"/>
      <c r="M28" s="33"/>
    </row>
    <row r="29" spans="1:13" x14ac:dyDescent="0.25">
      <c r="A29" s="28" t="s">
        <v>27</v>
      </c>
      <c r="B29" s="36">
        <v>41675</v>
      </c>
      <c r="C29" s="63">
        <v>21627416860</v>
      </c>
      <c r="D29" s="65">
        <v>16292822400</v>
      </c>
      <c r="E29" s="36">
        <v>41338</v>
      </c>
      <c r="F29" s="63">
        <v>20884171010</v>
      </c>
      <c r="G29" s="63">
        <v>16007353600</v>
      </c>
      <c r="H29" s="108">
        <f t="shared" si="0"/>
        <v>8.1523053848759908E-3</v>
      </c>
      <c r="I29" s="109">
        <f t="shared" si="1"/>
        <v>3.5588956326976673E-2</v>
      </c>
      <c r="J29" s="110">
        <f t="shared" si="2"/>
        <v>1.7833603675750709E-2</v>
      </c>
      <c r="K29" s="33"/>
      <c r="L29" s="33"/>
      <c r="M29" s="33"/>
    </row>
    <row r="30" spans="1:13" x14ac:dyDescent="0.25">
      <c r="A30" s="27" t="s">
        <v>28</v>
      </c>
      <c r="B30" s="35">
        <v>7500</v>
      </c>
      <c r="C30" s="64">
        <v>2405061866</v>
      </c>
      <c r="D30" s="66">
        <v>2037895200</v>
      </c>
      <c r="E30" s="35">
        <v>7578</v>
      </c>
      <c r="F30" s="64">
        <v>2339197239</v>
      </c>
      <c r="G30" s="64">
        <v>2013695600</v>
      </c>
      <c r="H30" s="105">
        <f t="shared" si="0"/>
        <v>-1.0292953285827355E-2</v>
      </c>
      <c r="I30" s="106">
        <f t="shared" si="1"/>
        <v>2.8156936021417778E-2</v>
      </c>
      <c r="J30" s="107">
        <f t="shared" si="2"/>
        <v>1.2017506518860133E-2</v>
      </c>
      <c r="K30" s="33"/>
      <c r="L30" s="33"/>
      <c r="M30" s="33"/>
    </row>
    <row r="31" spans="1:13" x14ac:dyDescent="0.25">
      <c r="A31" s="28" t="s">
        <v>29</v>
      </c>
      <c r="B31" s="36">
        <v>18817</v>
      </c>
      <c r="C31" s="63">
        <v>6259462481</v>
      </c>
      <c r="D31" s="65">
        <v>3848965800</v>
      </c>
      <c r="E31" s="36">
        <v>19280</v>
      </c>
      <c r="F31" s="63">
        <v>6454518729</v>
      </c>
      <c r="G31" s="63">
        <v>3844953300</v>
      </c>
      <c r="H31" s="108">
        <f t="shared" si="0"/>
        <v>-2.4014522821576789E-2</v>
      </c>
      <c r="I31" s="109">
        <f t="shared" si="1"/>
        <v>-3.0220107213202008E-2</v>
      </c>
      <c r="J31" s="110">
        <f t="shared" si="2"/>
        <v>1.0435757438198578E-3</v>
      </c>
      <c r="K31" s="33"/>
      <c r="L31" s="33"/>
      <c r="M31" s="33"/>
    </row>
    <row r="32" spans="1:13" x14ac:dyDescent="0.25">
      <c r="A32" s="27" t="s">
        <v>30</v>
      </c>
      <c r="B32" s="35">
        <v>11428</v>
      </c>
      <c r="C32" s="64">
        <v>4953728216</v>
      </c>
      <c r="D32" s="66">
        <v>2860453500</v>
      </c>
      <c r="E32" s="35">
        <v>8575</v>
      </c>
      <c r="F32" s="64">
        <v>3820963322</v>
      </c>
      <c r="G32" s="64">
        <v>2120170400</v>
      </c>
      <c r="H32" s="105">
        <f t="shared" si="0"/>
        <v>0.33271137026239073</v>
      </c>
      <c r="I32" s="106">
        <f t="shared" si="1"/>
        <v>0.29646055157814999</v>
      </c>
      <c r="J32" s="107">
        <f t="shared" si="2"/>
        <v>0.34916207678401689</v>
      </c>
      <c r="K32" s="33"/>
      <c r="L32" s="33"/>
      <c r="M32" s="33"/>
    </row>
    <row r="33" spans="1:13" x14ac:dyDescent="0.25">
      <c r="A33" s="28" t="s">
        <v>31</v>
      </c>
      <c r="B33" s="36">
        <v>19893</v>
      </c>
      <c r="C33" s="63">
        <v>7423569274</v>
      </c>
      <c r="D33" s="65">
        <v>4146497600</v>
      </c>
      <c r="E33" s="36">
        <v>20474</v>
      </c>
      <c r="F33" s="63">
        <v>7380288450</v>
      </c>
      <c r="G33" s="63">
        <v>4154040200</v>
      </c>
      <c r="H33" s="108">
        <f t="shared" si="0"/>
        <v>-2.837745433232397E-2</v>
      </c>
      <c r="I33" s="109">
        <f t="shared" si="1"/>
        <v>5.8643810866227941E-3</v>
      </c>
      <c r="J33" s="110">
        <f t="shared" si="2"/>
        <v>-1.815726289793762E-3</v>
      </c>
      <c r="K33" s="33"/>
      <c r="L33" s="33"/>
      <c r="M33" s="33"/>
    </row>
    <row r="34" spans="1:13" x14ac:dyDescent="0.25">
      <c r="A34" s="27" t="s">
        <v>32</v>
      </c>
      <c r="B34" s="35">
        <v>60906</v>
      </c>
      <c r="C34" s="64">
        <v>19349117861</v>
      </c>
      <c r="D34" s="66">
        <v>15661814900</v>
      </c>
      <c r="E34" s="35">
        <v>61933</v>
      </c>
      <c r="F34" s="64">
        <v>19235945975</v>
      </c>
      <c r="G34" s="64">
        <v>15696580000</v>
      </c>
      <c r="H34" s="105">
        <f t="shared" si="0"/>
        <v>-1.6582435858104705E-2</v>
      </c>
      <c r="I34" s="106">
        <f t="shared" si="1"/>
        <v>5.8833543277301281E-3</v>
      </c>
      <c r="J34" s="107">
        <f t="shared" si="2"/>
        <v>-2.2148200436018506E-3</v>
      </c>
      <c r="K34" s="33"/>
      <c r="L34" s="33"/>
      <c r="M34" s="33"/>
    </row>
    <row r="35" spans="1:13" x14ac:dyDescent="0.25">
      <c r="A35" s="28" t="s">
        <v>33</v>
      </c>
      <c r="B35" s="36">
        <v>4784</v>
      </c>
      <c r="C35" s="63">
        <v>1229185452</v>
      </c>
      <c r="D35" s="65">
        <v>1077057200</v>
      </c>
      <c r="E35" s="36">
        <v>5090</v>
      </c>
      <c r="F35" s="63">
        <v>1264208652</v>
      </c>
      <c r="G35" s="63">
        <v>1126559100</v>
      </c>
      <c r="H35" s="108">
        <f t="shared" si="0"/>
        <v>-6.0117878192534335E-2</v>
      </c>
      <c r="I35" s="109">
        <f t="shared" si="1"/>
        <v>-2.7703654728665761E-2</v>
      </c>
      <c r="J35" s="110">
        <f t="shared" si="2"/>
        <v>-4.3940792808828233E-2</v>
      </c>
      <c r="K35" s="33"/>
      <c r="L35" s="33"/>
      <c r="M35" s="33"/>
    </row>
    <row r="36" spans="1:13" x14ac:dyDescent="0.25">
      <c r="A36" s="27" t="s">
        <v>34</v>
      </c>
      <c r="B36" s="35">
        <v>128132</v>
      </c>
      <c r="C36" s="64">
        <v>41354481966</v>
      </c>
      <c r="D36" s="66">
        <v>36220870711</v>
      </c>
      <c r="E36" s="35">
        <v>120719</v>
      </c>
      <c r="F36" s="64">
        <v>38060617182</v>
      </c>
      <c r="G36" s="64">
        <v>33624504700</v>
      </c>
      <c r="H36" s="105">
        <f t="shared" si="0"/>
        <v>6.1407069309719287E-2</v>
      </c>
      <c r="I36" s="106">
        <f t="shared" si="1"/>
        <v>8.6542600406326775E-2</v>
      </c>
      <c r="J36" s="107">
        <f t="shared" si="2"/>
        <v>7.721648345945753E-2</v>
      </c>
      <c r="K36" s="33"/>
      <c r="L36" s="33"/>
      <c r="M36" s="33"/>
    </row>
    <row r="37" spans="1:13" x14ac:dyDescent="0.25">
      <c r="A37" s="28" t="s">
        <v>35</v>
      </c>
      <c r="B37" s="36">
        <v>10689</v>
      </c>
      <c r="C37" s="63">
        <v>3839504774</v>
      </c>
      <c r="D37" s="65">
        <v>2996264100</v>
      </c>
      <c r="E37" s="36">
        <v>9778</v>
      </c>
      <c r="F37" s="63">
        <v>3368299597</v>
      </c>
      <c r="G37" s="63">
        <v>2726765200</v>
      </c>
      <c r="H37" s="108">
        <f t="shared" si="0"/>
        <v>9.3168337083248121E-2</v>
      </c>
      <c r="I37" s="109">
        <f t="shared" si="1"/>
        <v>0.13989408110242985</v>
      </c>
      <c r="J37" s="110">
        <f t="shared" si="2"/>
        <v>9.8834655803880622E-2</v>
      </c>
      <c r="K37" s="33"/>
      <c r="L37" s="33"/>
      <c r="M37" s="33"/>
    </row>
    <row r="38" spans="1:13" x14ac:dyDescent="0.25">
      <c r="A38" s="27" t="s">
        <v>36</v>
      </c>
      <c r="B38" s="35">
        <v>8967</v>
      </c>
      <c r="C38" s="64">
        <v>2666404989</v>
      </c>
      <c r="D38" s="66">
        <v>1815646146</v>
      </c>
      <c r="E38" s="35">
        <v>8985</v>
      </c>
      <c r="F38" s="64">
        <v>2530980562</v>
      </c>
      <c r="G38" s="64">
        <v>1769564100</v>
      </c>
      <c r="H38" s="105">
        <f t="shared" si="0"/>
        <v>-2.0033388981636202E-3</v>
      </c>
      <c r="I38" s="106">
        <f t="shared" si="1"/>
        <v>5.3506703699449432E-2</v>
      </c>
      <c r="J38" s="107">
        <f t="shared" si="2"/>
        <v>2.6041467500386162E-2</v>
      </c>
      <c r="K38" s="33"/>
      <c r="L38" s="33"/>
      <c r="M38" s="33"/>
    </row>
    <row r="39" spans="1:13" x14ac:dyDescent="0.25">
      <c r="A39" s="28" t="s">
        <v>37</v>
      </c>
      <c r="B39" s="36">
        <v>6145</v>
      </c>
      <c r="C39" s="63">
        <v>2897214485</v>
      </c>
      <c r="D39" s="65">
        <v>1829069300</v>
      </c>
      <c r="E39" s="36">
        <v>6278</v>
      </c>
      <c r="F39" s="63">
        <v>2885757062</v>
      </c>
      <c r="G39" s="63">
        <v>1820976400</v>
      </c>
      <c r="H39" s="108">
        <f t="shared" si="0"/>
        <v>-2.1185090793246264E-2</v>
      </c>
      <c r="I39" s="109">
        <f t="shared" si="1"/>
        <v>3.9703352547837412E-3</v>
      </c>
      <c r="J39" s="110">
        <f t="shared" si="2"/>
        <v>4.4442640772279773E-3</v>
      </c>
      <c r="K39" s="33"/>
      <c r="L39" s="33"/>
      <c r="M39" s="33"/>
    </row>
    <row r="40" spans="1:13" x14ac:dyDescent="0.25">
      <c r="A40" s="27" t="s">
        <v>38</v>
      </c>
      <c r="B40" s="35">
        <v>159572</v>
      </c>
      <c r="C40" s="64">
        <v>84346136945</v>
      </c>
      <c r="D40" s="66">
        <v>56185023400</v>
      </c>
      <c r="E40" s="35">
        <v>163700</v>
      </c>
      <c r="F40" s="64">
        <v>85304949501</v>
      </c>
      <c r="G40" s="64">
        <v>56615120300</v>
      </c>
      <c r="H40" s="105">
        <f t="shared" si="0"/>
        <v>-2.5216860109957273E-2</v>
      </c>
      <c r="I40" s="106">
        <f t="shared" si="1"/>
        <v>-1.1239823264753923E-2</v>
      </c>
      <c r="J40" s="107">
        <f t="shared" si="2"/>
        <v>-7.5968557113531565E-3</v>
      </c>
      <c r="K40" s="33"/>
      <c r="L40" s="33"/>
      <c r="M40" s="33"/>
    </row>
    <row r="41" spans="1:13" x14ac:dyDescent="0.25">
      <c r="A41" s="28" t="s">
        <v>39</v>
      </c>
      <c r="B41" s="36">
        <v>12075</v>
      </c>
      <c r="C41" s="63">
        <v>3167796897</v>
      </c>
      <c r="D41" s="65">
        <v>2618298100</v>
      </c>
      <c r="E41" s="36">
        <v>12528</v>
      </c>
      <c r="F41" s="63">
        <v>3298142962</v>
      </c>
      <c r="G41" s="63">
        <v>2654720700</v>
      </c>
      <c r="H41" s="108">
        <f t="shared" si="0"/>
        <v>-3.615900383141768E-2</v>
      </c>
      <c r="I41" s="109">
        <f t="shared" si="1"/>
        <v>-3.9521047602180892E-2</v>
      </c>
      <c r="J41" s="110">
        <f t="shared" si="2"/>
        <v>-1.3719936714999825E-2</v>
      </c>
      <c r="K41" s="33"/>
      <c r="L41" s="33"/>
      <c r="M41" s="33"/>
    </row>
    <row r="42" spans="1:13" x14ac:dyDescent="0.25">
      <c r="A42" s="27" t="s">
        <v>40</v>
      </c>
      <c r="B42" s="35">
        <v>10747</v>
      </c>
      <c r="C42" s="64">
        <v>5039218107</v>
      </c>
      <c r="D42" s="66">
        <v>2894398200</v>
      </c>
      <c r="E42" s="35">
        <v>11238</v>
      </c>
      <c r="F42" s="64">
        <v>5195872730</v>
      </c>
      <c r="G42" s="64">
        <v>3016948800</v>
      </c>
      <c r="H42" s="105">
        <f t="shared" si="0"/>
        <v>-4.3691048229222318E-2</v>
      </c>
      <c r="I42" s="106">
        <f t="shared" si="1"/>
        <v>-3.0149819123841404E-2</v>
      </c>
      <c r="J42" s="107">
        <f t="shared" si="2"/>
        <v>-4.062070924107164E-2</v>
      </c>
      <c r="K42" s="33"/>
      <c r="L42" s="33"/>
      <c r="M42" s="33"/>
    </row>
    <row r="43" spans="1:13" x14ac:dyDescent="0.25">
      <c r="A43" s="28" t="s">
        <v>41</v>
      </c>
      <c r="B43" s="36">
        <v>151230</v>
      </c>
      <c r="C43" s="63">
        <v>92621249692</v>
      </c>
      <c r="D43" s="65">
        <v>48476481300</v>
      </c>
      <c r="E43" s="36">
        <v>155416</v>
      </c>
      <c r="F43" s="63">
        <v>93767355663</v>
      </c>
      <c r="G43" s="63">
        <v>49263464500</v>
      </c>
      <c r="H43" s="108">
        <f t="shared" si="0"/>
        <v>-2.6934163792659671E-2</v>
      </c>
      <c r="I43" s="109">
        <f t="shared" si="1"/>
        <v>-1.2222867573647989E-2</v>
      </c>
      <c r="J43" s="110">
        <f t="shared" si="2"/>
        <v>-1.5974986899266908E-2</v>
      </c>
      <c r="K43" s="33"/>
      <c r="L43" s="33"/>
      <c r="M43" s="33"/>
    </row>
    <row r="44" spans="1:13" x14ac:dyDescent="0.25">
      <c r="A44" s="27" t="s">
        <v>42</v>
      </c>
      <c r="B44" s="35">
        <v>28955</v>
      </c>
      <c r="C44" s="64">
        <v>9584235644</v>
      </c>
      <c r="D44" s="66">
        <v>5783927400</v>
      </c>
      <c r="E44" s="35">
        <v>31107</v>
      </c>
      <c r="F44" s="64">
        <v>11628584582</v>
      </c>
      <c r="G44" s="64">
        <v>6090895100</v>
      </c>
      <c r="H44" s="105">
        <f t="shared" si="0"/>
        <v>-6.9180570289645416E-2</v>
      </c>
      <c r="I44" s="106">
        <f t="shared" si="1"/>
        <v>-0.17580376387032237</v>
      </c>
      <c r="J44" s="107">
        <f t="shared" si="2"/>
        <v>-5.0397797854046078E-2</v>
      </c>
      <c r="K44" s="33"/>
      <c r="L44" s="33"/>
      <c r="M44" s="33"/>
    </row>
    <row r="45" spans="1:13" x14ac:dyDescent="0.25">
      <c r="A45" s="28" t="s">
        <v>43</v>
      </c>
      <c r="B45" s="36">
        <v>12497</v>
      </c>
      <c r="C45" s="63">
        <v>4021309469</v>
      </c>
      <c r="D45" s="65">
        <v>2769586800</v>
      </c>
      <c r="E45" s="36">
        <v>13407</v>
      </c>
      <c r="F45" s="63">
        <v>4004613437</v>
      </c>
      <c r="G45" s="63">
        <v>2851732400</v>
      </c>
      <c r="H45" s="108">
        <f t="shared" si="0"/>
        <v>-6.7874990676512259E-2</v>
      </c>
      <c r="I45" s="109">
        <f t="shared" si="1"/>
        <v>4.1691994152892597E-3</v>
      </c>
      <c r="J45" s="110">
        <f t="shared" si="2"/>
        <v>-2.8805507837972422E-2</v>
      </c>
      <c r="K45" s="33"/>
      <c r="L45" s="33"/>
      <c r="M45" s="33"/>
    </row>
    <row r="46" spans="1:13" x14ac:dyDescent="0.25">
      <c r="A46" s="27" t="s">
        <v>44</v>
      </c>
      <c r="B46" s="35">
        <v>23938</v>
      </c>
      <c r="C46" s="64">
        <v>8686323877</v>
      </c>
      <c r="D46" s="66">
        <v>6724153400</v>
      </c>
      <c r="E46" s="35">
        <v>25629</v>
      </c>
      <c r="F46" s="64">
        <v>8849407993</v>
      </c>
      <c r="G46" s="64">
        <v>7048796200</v>
      </c>
      <c r="H46" s="105">
        <f t="shared" si="0"/>
        <v>-6.5979944594014572E-2</v>
      </c>
      <c r="I46" s="106">
        <f t="shared" si="1"/>
        <v>-1.84288164958607E-2</v>
      </c>
      <c r="J46" s="107">
        <f t="shared" si="2"/>
        <v>-4.6056488340519786E-2</v>
      </c>
      <c r="K46" s="33"/>
      <c r="L46" s="33"/>
      <c r="M46" s="33"/>
    </row>
    <row r="47" spans="1:13" x14ac:dyDescent="0.25">
      <c r="A47" s="28" t="s">
        <v>45</v>
      </c>
      <c r="B47" s="36">
        <v>51167</v>
      </c>
      <c r="C47" s="63">
        <v>22307828724</v>
      </c>
      <c r="D47" s="65">
        <v>11846820100</v>
      </c>
      <c r="E47" s="36">
        <v>53173</v>
      </c>
      <c r="F47" s="63">
        <v>22404800864</v>
      </c>
      <c r="G47" s="63">
        <v>12096016700</v>
      </c>
      <c r="H47" s="108">
        <f t="shared" si="0"/>
        <v>-3.7725913527542176E-2</v>
      </c>
      <c r="I47" s="109">
        <f t="shared" si="1"/>
        <v>-4.3281857575362404E-3</v>
      </c>
      <c r="J47" s="110">
        <f t="shared" si="2"/>
        <v>-2.0601542324259481E-2</v>
      </c>
      <c r="K47" s="33"/>
      <c r="L47" s="33"/>
      <c r="M47" s="33"/>
    </row>
    <row r="48" spans="1:13" x14ac:dyDescent="0.25">
      <c r="A48" s="27" t="s">
        <v>46</v>
      </c>
      <c r="B48" s="35">
        <v>10792</v>
      </c>
      <c r="C48" s="64">
        <v>5139520637</v>
      </c>
      <c r="D48" s="66">
        <v>3434339200</v>
      </c>
      <c r="E48" s="35">
        <v>11432</v>
      </c>
      <c r="F48" s="64">
        <v>5396142023</v>
      </c>
      <c r="G48" s="64">
        <v>3576840600</v>
      </c>
      <c r="H48" s="105">
        <f t="shared" si="0"/>
        <v>-5.5983205038488415E-2</v>
      </c>
      <c r="I48" s="106">
        <f t="shared" si="1"/>
        <v>-4.7556455131499753E-2</v>
      </c>
      <c r="J48" s="107">
        <f t="shared" si="2"/>
        <v>-3.984001970901363E-2</v>
      </c>
      <c r="K48" s="33"/>
      <c r="L48" s="33"/>
      <c r="M48" s="33"/>
    </row>
    <row r="49" spans="1:13" x14ac:dyDescent="0.25">
      <c r="A49" s="28" t="s">
        <v>47</v>
      </c>
      <c r="B49" s="36">
        <v>161228</v>
      </c>
      <c r="C49" s="63">
        <v>66741628629</v>
      </c>
      <c r="D49" s="65">
        <v>55854342700</v>
      </c>
      <c r="E49" s="36">
        <v>156210</v>
      </c>
      <c r="F49" s="63">
        <v>62928710866</v>
      </c>
      <c r="G49" s="63">
        <v>53530004700</v>
      </c>
      <c r="H49" s="108">
        <f t="shared" si="0"/>
        <v>3.2123423596440714E-2</v>
      </c>
      <c r="I49" s="109">
        <f t="shared" si="1"/>
        <v>6.0591067424203393E-2</v>
      </c>
      <c r="J49" s="110">
        <f t="shared" si="2"/>
        <v>4.342121793237963E-2</v>
      </c>
      <c r="K49" s="33"/>
      <c r="L49" s="33"/>
      <c r="M49" s="33"/>
    </row>
    <row r="50" spans="1:13" x14ac:dyDescent="0.25">
      <c r="A50" s="27" t="s">
        <v>48</v>
      </c>
      <c r="B50" s="35">
        <v>3609</v>
      </c>
      <c r="C50" s="64">
        <v>1167059982</v>
      </c>
      <c r="D50" s="66">
        <v>811855500</v>
      </c>
      <c r="E50" s="35">
        <v>3259</v>
      </c>
      <c r="F50" s="64">
        <v>1087046077</v>
      </c>
      <c r="G50" s="64">
        <v>714564900</v>
      </c>
      <c r="H50" s="105">
        <f t="shared" si="0"/>
        <v>0.10739490641301019</v>
      </c>
      <c r="I50" s="106">
        <f t="shared" si="1"/>
        <v>7.3606728079843808E-2</v>
      </c>
      <c r="J50" s="107">
        <f t="shared" si="2"/>
        <v>0.13615362299491629</v>
      </c>
      <c r="K50" s="33"/>
      <c r="L50" s="33"/>
      <c r="M50" s="33"/>
    </row>
    <row r="51" spans="1:13" x14ac:dyDescent="0.25">
      <c r="A51" s="28" t="s">
        <v>49</v>
      </c>
      <c r="B51" s="36">
        <v>26916</v>
      </c>
      <c r="C51" s="63">
        <v>10733615883</v>
      </c>
      <c r="D51" s="65">
        <v>7107141200</v>
      </c>
      <c r="E51" s="36">
        <v>27638</v>
      </c>
      <c r="F51" s="63">
        <v>10677545733</v>
      </c>
      <c r="G51" s="63">
        <v>7176513700</v>
      </c>
      <c r="H51" s="108">
        <f t="shared" si="0"/>
        <v>-2.6123453216585824E-2</v>
      </c>
      <c r="I51" s="109">
        <f t="shared" si="1"/>
        <v>5.2512207769535024E-3</v>
      </c>
      <c r="J51" s="110">
        <f t="shared" si="2"/>
        <v>-9.6666017651440006E-3</v>
      </c>
      <c r="K51" s="33"/>
      <c r="L51" s="33"/>
      <c r="M51" s="33"/>
    </row>
    <row r="52" spans="1:13" x14ac:dyDescent="0.25">
      <c r="A52" s="27" t="s">
        <v>50</v>
      </c>
      <c r="B52" s="35">
        <v>718134</v>
      </c>
      <c r="C52" s="64">
        <v>259631414873</v>
      </c>
      <c r="D52" s="66">
        <v>210821357500</v>
      </c>
      <c r="E52" s="35">
        <v>674885</v>
      </c>
      <c r="F52" s="64">
        <v>234238976643</v>
      </c>
      <c r="G52" s="64">
        <v>194560327800</v>
      </c>
      <c r="H52" s="105">
        <f t="shared" si="0"/>
        <v>6.4083510524015175E-2</v>
      </c>
      <c r="I52" s="106">
        <f t="shared" si="1"/>
        <v>0.10840398380283323</v>
      </c>
      <c r="J52" s="107">
        <f t="shared" si="2"/>
        <v>8.3578342429170283E-2</v>
      </c>
      <c r="K52" s="33"/>
      <c r="L52" s="33"/>
      <c r="M52" s="33"/>
    </row>
    <row r="53" spans="1:13" x14ac:dyDescent="0.25">
      <c r="A53" s="28" t="s">
        <v>51</v>
      </c>
      <c r="B53" s="36">
        <v>3618</v>
      </c>
      <c r="C53" s="63">
        <v>1904262350</v>
      </c>
      <c r="D53" s="65">
        <v>1144876500</v>
      </c>
      <c r="E53" s="36">
        <v>3179</v>
      </c>
      <c r="F53" s="63">
        <v>1651661496</v>
      </c>
      <c r="G53" s="63">
        <v>993163100</v>
      </c>
      <c r="H53" s="108">
        <f t="shared" si="0"/>
        <v>0.13809374016986475</v>
      </c>
      <c r="I53" s="109">
        <f t="shared" si="1"/>
        <v>0.1529374236862393</v>
      </c>
      <c r="J53" s="110">
        <f t="shared" si="2"/>
        <v>0.15275778973262288</v>
      </c>
      <c r="K53" s="33"/>
      <c r="L53" s="33"/>
      <c r="M53" s="33"/>
    </row>
    <row r="54" spans="1:13" x14ac:dyDescent="0.25">
      <c r="A54" s="27" t="s">
        <v>52</v>
      </c>
      <c r="B54" s="35">
        <v>95622</v>
      </c>
      <c r="C54" s="64">
        <v>35477185294</v>
      </c>
      <c r="D54" s="66">
        <v>28815317700</v>
      </c>
      <c r="E54" s="35">
        <v>92931</v>
      </c>
      <c r="F54" s="64">
        <v>33627768516</v>
      </c>
      <c r="G54" s="64">
        <v>27781992700</v>
      </c>
      <c r="H54" s="105">
        <f t="shared" si="0"/>
        <v>2.8956968073086564E-2</v>
      </c>
      <c r="I54" s="106">
        <f t="shared" si="1"/>
        <v>5.4996714311270845E-2</v>
      </c>
      <c r="J54" s="107">
        <f t="shared" si="2"/>
        <v>3.719405627804373E-2</v>
      </c>
      <c r="K54" s="33"/>
      <c r="L54" s="33"/>
      <c r="M54" s="33"/>
    </row>
    <row r="55" spans="1:13" x14ac:dyDescent="0.25">
      <c r="A55" s="28" t="s">
        <v>53</v>
      </c>
      <c r="B55" s="36">
        <v>3341</v>
      </c>
      <c r="C55" s="63">
        <v>1355723610</v>
      </c>
      <c r="D55" s="65">
        <v>775546200</v>
      </c>
      <c r="E55" s="36">
        <v>3535</v>
      </c>
      <c r="F55" s="63">
        <v>1583831473</v>
      </c>
      <c r="G55" s="63">
        <v>812245000</v>
      </c>
      <c r="H55" s="108">
        <f t="shared" si="0"/>
        <v>-5.4879773691654865E-2</v>
      </c>
      <c r="I55" s="109">
        <f t="shared" si="1"/>
        <v>-0.1440228123311198</v>
      </c>
      <c r="J55" s="110">
        <f t="shared" si="2"/>
        <v>-4.518193402237014E-2</v>
      </c>
      <c r="K55" s="33"/>
      <c r="L55" s="33"/>
      <c r="M55" s="33"/>
    </row>
    <row r="56" spans="1:13" x14ac:dyDescent="0.25">
      <c r="A56" s="27" t="s">
        <v>54</v>
      </c>
      <c r="B56" s="35">
        <v>32111</v>
      </c>
      <c r="C56" s="64">
        <v>13083554260</v>
      </c>
      <c r="D56" s="66">
        <v>8928950100</v>
      </c>
      <c r="E56" s="35">
        <v>34234</v>
      </c>
      <c r="F56" s="64">
        <v>13608061163</v>
      </c>
      <c r="G56" s="64">
        <v>9331517500</v>
      </c>
      <c r="H56" s="105">
        <f t="shared" si="0"/>
        <v>-6.2014371677279856E-2</v>
      </c>
      <c r="I56" s="106">
        <f t="shared" si="1"/>
        <v>-3.8543837855911645E-2</v>
      </c>
      <c r="J56" s="107">
        <f t="shared" si="2"/>
        <v>-4.3140614589213366E-2</v>
      </c>
      <c r="K56" s="33"/>
      <c r="L56" s="33"/>
      <c r="M56" s="33"/>
    </row>
    <row r="57" spans="1:13" x14ac:dyDescent="0.25">
      <c r="A57" s="28" t="s">
        <v>55</v>
      </c>
      <c r="B57" s="36">
        <v>12660</v>
      </c>
      <c r="C57" s="63">
        <v>4667196985</v>
      </c>
      <c r="D57" s="65">
        <v>2695062500</v>
      </c>
      <c r="E57" s="36">
        <v>11967</v>
      </c>
      <c r="F57" s="63">
        <v>4393562554</v>
      </c>
      <c r="G57" s="63">
        <v>2412834500</v>
      </c>
      <c r="H57" s="108">
        <f t="shared" si="0"/>
        <v>5.7909250438706428E-2</v>
      </c>
      <c r="I57" s="109">
        <f t="shared" si="1"/>
        <v>6.2280763648369319E-2</v>
      </c>
      <c r="J57" s="110">
        <f t="shared" si="2"/>
        <v>0.11696948132994622</v>
      </c>
      <c r="K57" s="33"/>
      <c r="L57" s="33"/>
      <c r="M57" s="33"/>
    </row>
    <row r="58" spans="1:13" x14ac:dyDescent="0.25">
      <c r="A58" s="27" t="s">
        <v>56</v>
      </c>
      <c r="B58" s="35">
        <v>14893</v>
      </c>
      <c r="C58" s="64">
        <v>3782930615</v>
      </c>
      <c r="D58" s="66">
        <v>2310803800</v>
      </c>
      <c r="E58" s="35">
        <v>15534</v>
      </c>
      <c r="F58" s="64">
        <v>3943833435</v>
      </c>
      <c r="G58" s="64">
        <v>2349275100</v>
      </c>
      <c r="H58" s="105">
        <f t="shared" si="0"/>
        <v>-4.1264323419595739E-2</v>
      </c>
      <c r="I58" s="106">
        <f t="shared" si="1"/>
        <v>-4.079858408117587E-2</v>
      </c>
      <c r="J58" s="107">
        <f t="shared" si="2"/>
        <v>-1.6375817374474355E-2</v>
      </c>
      <c r="K58" s="33"/>
      <c r="L58" s="33"/>
      <c r="M58" s="33"/>
    </row>
    <row r="59" spans="1:13" x14ac:dyDescent="0.25">
      <c r="A59" s="28" t="s">
        <v>57</v>
      </c>
      <c r="B59" s="36">
        <v>1826</v>
      </c>
      <c r="C59" s="63">
        <v>718129201</v>
      </c>
      <c r="D59" s="65">
        <v>489064700</v>
      </c>
      <c r="E59" s="36">
        <v>1823</v>
      </c>
      <c r="F59" s="63">
        <v>746053710</v>
      </c>
      <c r="G59" s="63">
        <v>474051000</v>
      </c>
      <c r="H59" s="108">
        <f t="shared" si="0"/>
        <v>1.645639056500281E-3</v>
      </c>
      <c r="I59" s="109">
        <f t="shared" si="1"/>
        <v>-3.7429622861871459E-2</v>
      </c>
      <c r="J59" s="110">
        <f t="shared" si="2"/>
        <v>3.1671064927613291E-2</v>
      </c>
      <c r="K59" s="33"/>
      <c r="L59" s="33"/>
      <c r="M59" s="33"/>
    </row>
    <row r="60" spans="1:13" x14ac:dyDescent="0.25">
      <c r="A60" s="30" t="s">
        <v>59</v>
      </c>
      <c r="B60" s="37">
        <v>4084129</v>
      </c>
      <c r="C60" s="69">
        <v>1696630540462</v>
      </c>
      <c r="D60" s="70">
        <v>1293595994207</v>
      </c>
      <c r="E60" s="37">
        <f>SUM(E11:E59)</f>
        <v>4073080</v>
      </c>
      <c r="F60" s="69">
        <f t="shared" ref="F60:G60" si="3">SUM(F11:F59)</f>
        <v>1652308159723</v>
      </c>
      <c r="G60" s="69">
        <f t="shared" si="3"/>
        <v>1270745905400</v>
      </c>
      <c r="H60" s="111">
        <f>+B60/E60-1</f>
        <v>2.7126891688844523E-3</v>
      </c>
      <c r="I60" s="112">
        <f>+C60/F60-1</f>
        <v>2.6824524516316783E-2</v>
      </c>
      <c r="J60" s="113">
        <f>+D60/G60-1</f>
        <v>1.7981634809838276E-2</v>
      </c>
    </row>
    <row r="63" spans="1:13" x14ac:dyDescent="0.25">
      <c r="A63" s="55" t="s">
        <v>60</v>
      </c>
      <c r="C63" s="130">
        <v>2019</v>
      </c>
      <c r="D63" s="131"/>
      <c r="E63" s="132"/>
      <c r="F63" s="130">
        <v>2018</v>
      </c>
      <c r="G63" s="131"/>
      <c r="H63" s="132"/>
      <c r="I63" s="131" t="s">
        <v>152</v>
      </c>
      <c r="J63" s="131"/>
      <c r="K63" s="132"/>
    </row>
    <row r="64" spans="1:13" x14ac:dyDescent="0.25">
      <c r="A64" s="40" t="s">
        <v>123</v>
      </c>
      <c r="B64" s="40" t="s">
        <v>61</v>
      </c>
      <c r="C64" s="75" t="s">
        <v>3</v>
      </c>
      <c r="D64" s="76" t="s">
        <v>121</v>
      </c>
      <c r="E64" s="77" t="s">
        <v>122</v>
      </c>
      <c r="F64" s="32" t="s">
        <v>3</v>
      </c>
      <c r="G64" s="31" t="s">
        <v>121</v>
      </c>
      <c r="H64" s="29" t="s">
        <v>122</v>
      </c>
      <c r="I64" s="99" t="s">
        <v>3</v>
      </c>
      <c r="J64" s="100" t="s">
        <v>121</v>
      </c>
      <c r="K64" s="101" t="s">
        <v>122</v>
      </c>
    </row>
    <row r="65" spans="1:13" x14ac:dyDescent="0.25">
      <c r="A65" s="39">
        <v>0</v>
      </c>
      <c r="B65" s="56" t="s">
        <v>62</v>
      </c>
      <c r="C65" s="34">
        <v>4030826</v>
      </c>
      <c r="D65" s="61">
        <v>1686922839783</v>
      </c>
      <c r="E65" s="62">
        <v>1288536080007</v>
      </c>
      <c r="F65" s="34">
        <v>4021638</v>
      </c>
      <c r="G65" s="61">
        <v>1642598527061</v>
      </c>
      <c r="H65" s="62">
        <v>1265979156100</v>
      </c>
      <c r="I65" s="102">
        <f>+C65/F65-1</f>
        <v>2.2846412332486743E-3</v>
      </c>
      <c r="J65" s="103">
        <f>+D65/G65-1</f>
        <v>2.6984264256773027E-2</v>
      </c>
      <c r="K65" s="104">
        <f>+E65/H65-1</f>
        <v>1.7817768798413125E-2</v>
      </c>
      <c r="L65" s="33"/>
      <c r="M65" s="33"/>
    </row>
    <row r="66" spans="1:13" x14ac:dyDescent="0.25">
      <c r="A66" s="38">
        <v>6</v>
      </c>
      <c r="B66" s="57" t="s">
        <v>124</v>
      </c>
      <c r="C66" s="35">
        <v>53303</v>
      </c>
      <c r="D66" s="64">
        <v>9707700679</v>
      </c>
      <c r="E66" s="66">
        <v>5059914200</v>
      </c>
      <c r="F66" s="35">
        <v>51442</v>
      </c>
      <c r="G66" s="64">
        <v>9709632662</v>
      </c>
      <c r="H66" s="66">
        <v>4766749300</v>
      </c>
      <c r="I66" s="105">
        <f t="shared" ref="I66:I67" si="4">+C66/F66-1</f>
        <v>3.6176664981921292E-2</v>
      </c>
      <c r="J66" s="106">
        <f t="shared" ref="J66:J67" si="5">+D66/G66-1</f>
        <v>-1.9897591054718333E-4</v>
      </c>
      <c r="K66" s="107">
        <f t="shared" ref="K66:K67" si="6">+E66/H66-1</f>
        <v>6.150205969506306E-2</v>
      </c>
      <c r="L66" s="33"/>
      <c r="M66" s="33"/>
    </row>
    <row r="67" spans="1:13" x14ac:dyDescent="0.25">
      <c r="A67" s="46" t="s">
        <v>59</v>
      </c>
      <c r="B67" s="46"/>
      <c r="C67" s="41">
        <v>4084129</v>
      </c>
      <c r="D67" s="71">
        <v>1696630540462</v>
      </c>
      <c r="E67" s="72">
        <v>1293595994207</v>
      </c>
      <c r="F67" s="41">
        <f>SUM(F65:F66)</f>
        <v>4073080</v>
      </c>
      <c r="G67" s="71">
        <f t="shared" ref="G67:H67" si="7">SUM(G65:G66)</f>
        <v>1652308159723</v>
      </c>
      <c r="H67" s="72">
        <f t="shared" si="7"/>
        <v>1270745905400</v>
      </c>
      <c r="I67" s="114">
        <f t="shared" si="4"/>
        <v>2.7126891688844523E-3</v>
      </c>
      <c r="J67" s="115">
        <f t="shared" si="5"/>
        <v>2.6824524516316783E-2</v>
      </c>
      <c r="K67" s="116">
        <f t="shared" si="6"/>
        <v>1.7981634809838276E-2</v>
      </c>
      <c r="L67" s="33"/>
      <c r="M67" s="33"/>
    </row>
    <row r="68" spans="1:13" x14ac:dyDescent="0.25">
      <c r="C68" s="92"/>
      <c r="D68" s="92"/>
      <c r="E68" s="92"/>
    </row>
    <row r="69" spans="1:13" x14ac:dyDescent="0.25">
      <c r="A69" s="55" t="s">
        <v>63</v>
      </c>
      <c r="C69" s="130">
        <v>2019</v>
      </c>
      <c r="D69" s="131"/>
      <c r="E69" s="132"/>
      <c r="F69" s="130">
        <v>2018</v>
      </c>
      <c r="G69" s="131"/>
      <c r="H69" s="132"/>
      <c r="I69" s="131" t="s">
        <v>152</v>
      </c>
      <c r="J69" s="131"/>
      <c r="K69" s="132"/>
    </row>
    <row r="70" spans="1:13" x14ac:dyDescent="0.25">
      <c r="A70" s="25" t="s">
        <v>135</v>
      </c>
      <c r="B70" s="25" t="s">
        <v>61</v>
      </c>
      <c r="C70" s="75" t="s">
        <v>3</v>
      </c>
      <c r="D70" s="76" t="s">
        <v>121</v>
      </c>
      <c r="E70" s="77" t="s">
        <v>122</v>
      </c>
      <c r="F70" s="32" t="s">
        <v>3</v>
      </c>
      <c r="G70" s="31" t="s">
        <v>121</v>
      </c>
      <c r="H70" s="29" t="s">
        <v>122</v>
      </c>
      <c r="I70" s="99" t="s">
        <v>3</v>
      </c>
      <c r="J70" s="100" t="s">
        <v>121</v>
      </c>
      <c r="K70" s="101" t="s">
        <v>122</v>
      </c>
    </row>
    <row r="71" spans="1:13" x14ac:dyDescent="0.25">
      <c r="A71" s="74">
        <v>1</v>
      </c>
      <c r="B71" s="53" t="s">
        <v>128</v>
      </c>
      <c r="C71" s="79">
        <v>3856407</v>
      </c>
      <c r="D71" s="80">
        <v>1357863479950</v>
      </c>
      <c r="E71" s="81">
        <v>1194744401476</v>
      </c>
      <c r="F71" s="79">
        <v>3857389</v>
      </c>
      <c r="G71" s="80">
        <v>1365699802421</v>
      </c>
      <c r="H71" s="81">
        <v>1181326400500</v>
      </c>
      <c r="I71" s="102">
        <f>+C71/F71-1</f>
        <v>-2.5457634685011055E-4</v>
      </c>
      <c r="J71" s="103">
        <f>+D71/G71-1</f>
        <v>-5.7379538732512669E-3</v>
      </c>
      <c r="K71" s="104">
        <f>+E71/H71-1</f>
        <v>1.1358419629257988E-2</v>
      </c>
      <c r="L71" s="33"/>
      <c r="M71" s="33"/>
    </row>
    <row r="72" spans="1:13" x14ac:dyDescent="0.25">
      <c r="A72" s="38">
        <v>2</v>
      </c>
      <c r="B72" s="54" t="s">
        <v>127</v>
      </c>
      <c r="C72" s="82">
        <v>227722</v>
      </c>
      <c r="D72" s="83">
        <v>338767060512</v>
      </c>
      <c r="E72" s="84">
        <v>98851592731</v>
      </c>
      <c r="F72" s="82">
        <v>215691</v>
      </c>
      <c r="G72" s="83">
        <v>286608357302</v>
      </c>
      <c r="H72" s="84">
        <v>89419504900</v>
      </c>
      <c r="I72" s="105">
        <f t="shared" ref="I72:I73" si="8">+C72/F72-1</f>
        <v>5.577886884478267E-2</v>
      </c>
      <c r="J72" s="106">
        <f t="shared" ref="J72:J73" si="9">+D72/G72-1</f>
        <v>0.18198598150102163</v>
      </c>
      <c r="K72" s="107">
        <f t="shared" ref="K72:K73" si="10">+E72/H72-1</f>
        <v>0.10548132470145233</v>
      </c>
      <c r="L72" s="33"/>
      <c r="M72" s="33"/>
    </row>
    <row r="73" spans="1:13" x14ac:dyDescent="0.25">
      <c r="A73" s="46" t="s">
        <v>59</v>
      </c>
      <c r="B73" s="46"/>
      <c r="C73" s="41">
        <v>4084129</v>
      </c>
      <c r="D73" s="71">
        <v>1696630540462</v>
      </c>
      <c r="E73" s="72">
        <v>1293595994207</v>
      </c>
      <c r="F73" s="41">
        <f>SUM(F71:F72)</f>
        <v>4073080</v>
      </c>
      <c r="G73" s="71">
        <f>SUM(G71:G72)</f>
        <v>1652308159723</v>
      </c>
      <c r="H73" s="72">
        <f>SUM(H71:H72)</f>
        <v>1270745905400</v>
      </c>
      <c r="I73" s="114">
        <f t="shared" si="8"/>
        <v>2.7126891688844523E-3</v>
      </c>
      <c r="J73" s="115">
        <f t="shared" si="9"/>
        <v>2.6824524516316783E-2</v>
      </c>
      <c r="K73" s="116">
        <f t="shared" si="10"/>
        <v>1.7981634809838276E-2</v>
      </c>
      <c r="L73" s="33"/>
      <c r="M73" s="33"/>
    </row>
    <row r="74" spans="1:13" x14ac:dyDescent="0.25">
      <c r="D74" s="73"/>
      <c r="E74" s="73"/>
    </row>
    <row r="75" spans="1:13" x14ac:dyDescent="0.25">
      <c r="A75" s="78" t="s">
        <v>64</v>
      </c>
      <c r="B75" s="133">
        <v>2019</v>
      </c>
      <c r="C75" s="134"/>
      <c r="D75" s="135"/>
      <c r="E75" s="133">
        <v>2018</v>
      </c>
      <c r="F75" s="134"/>
      <c r="G75" s="135"/>
      <c r="H75" s="131" t="s">
        <v>152</v>
      </c>
      <c r="I75" s="131"/>
      <c r="J75" s="132"/>
    </row>
    <row r="76" spans="1:13" x14ac:dyDescent="0.25">
      <c r="A76" s="99" t="s">
        <v>126</v>
      </c>
      <c r="B76" s="99" t="s">
        <v>3</v>
      </c>
      <c r="C76" s="100" t="s">
        <v>121</v>
      </c>
      <c r="D76" s="101" t="s">
        <v>122</v>
      </c>
      <c r="E76" s="99" t="s">
        <v>3</v>
      </c>
      <c r="F76" s="100" t="s">
        <v>121</v>
      </c>
      <c r="G76" s="101" t="s">
        <v>122</v>
      </c>
      <c r="H76" s="100" t="s">
        <v>3</v>
      </c>
      <c r="I76" s="100" t="s">
        <v>121</v>
      </c>
      <c r="J76" s="101" t="s">
        <v>122</v>
      </c>
      <c r="K76" s="33"/>
      <c r="L76" s="33"/>
      <c r="M76" s="33"/>
    </row>
    <row r="77" spans="1:13" s="33" customFormat="1" x14ac:dyDescent="0.25">
      <c r="A77" s="50">
        <v>0</v>
      </c>
      <c r="B77" s="34">
        <v>21249</v>
      </c>
      <c r="C77" s="61">
        <v>2444851146</v>
      </c>
      <c r="D77" s="62">
        <v>749164800</v>
      </c>
      <c r="E77" s="34">
        <v>0</v>
      </c>
      <c r="F77" s="47">
        <v>0</v>
      </c>
      <c r="G77" s="121">
        <v>0</v>
      </c>
      <c r="H77" s="122" t="str">
        <f>IFERROR(+B77/E77-1,"NA")</f>
        <v>NA</v>
      </c>
      <c r="I77" s="122" t="str">
        <f>IFERROR(+C77/F77-1,"NA")</f>
        <v>NA</v>
      </c>
      <c r="J77" s="123" t="str">
        <f>IFERROR(+D77/G77-1,"NA")</f>
        <v>NA</v>
      </c>
    </row>
    <row r="78" spans="1:13" s="92" customFormat="1" x14ac:dyDescent="0.25">
      <c r="A78" s="51">
        <v>1</v>
      </c>
      <c r="B78" s="35">
        <v>2437421</v>
      </c>
      <c r="C78" s="64">
        <v>745820784151</v>
      </c>
      <c r="D78" s="66">
        <v>655476262627</v>
      </c>
      <c r="E78" s="35">
        <v>2461864</v>
      </c>
      <c r="F78" s="64">
        <v>733427727120</v>
      </c>
      <c r="G78" s="66">
        <v>652064541600</v>
      </c>
      <c r="H78" s="124">
        <f>+B78/E78-1</f>
        <v>-9.92865568528567E-3</v>
      </c>
      <c r="I78" s="124">
        <f>+C78/F78-1</f>
        <v>1.6897448204834964E-2</v>
      </c>
      <c r="J78" s="125">
        <f>+D78/G78-1</f>
        <v>5.2321830268955427E-3</v>
      </c>
    </row>
    <row r="79" spans="1:13" x14ac:dyDescent="0.25">
      <c r="A79" s="52">
        <v>2</v>
      </c>
      <c r="B79" s="36">
        <v>1390969</v>
      </c>
      <c r="C79" s="63">
        <v>635142874114</v>
      </c>
      <c r="D79" s="65">
        <v>428731320680</v>
      </c>
      <c r="E79" s="36">
        <v>1357502</v>
      </c>
      <c r="F79" s="63">
        <v>606284894490</v>
      </c>
      <c r="G79" s="65">
        <v>413830639100</v>
      </c>
      <c r="H79" s="126">
        <f t="shared" ref="H79:H83" si="11">+B79/E79-1</f>
        <v>2.4653370676433584E-2</v>
      </c>
      <c r="I79" s="126">
        <f t="shared" ref="I79:I83" si="12">+C79/F79-1</f>
        <v>4.7598051487452997E-2</v>
      </c>
      <c r="J79" s="127">
        <f t="shared" ref="J79:J83" si="13">+D79/G79-1</f>
        <v>3.6006714274240403E-2</v>
      </c>
      <c r="K79" s="33"/>
      <c r="L79" s="33"/>
      <c r="M79" s="33"/>
    </row>
    <row r="80" spans="1:13" s="33" customFormat="1" x14ac:dyDescent="0.25">
      <c r="A80" s="51">
        <v>3</v>
      </c>
      <c r="B80" s="35">
        <v>164554</v>
      </c>
      <c r="C80" s="64">
        <v>143511453678</v>
      </c>
      <c r="D80" s="66">
        <v>54871724500</v>
      </c>
      <c r="E80" s="35">
        <v>182790</v>
      </c>
      <c r="F80" s="64">
        <v>142807841320</v>
      </c>
      <c r="G80" s="66">
        <v>53708111100</v>
      </c>
      <c r="H80" s="124">
        <f t="shared" si="11"/>
        <v>-9.9764757371847423E-2</v>
      </c>
      <c r="I80" s="124">
        <f t="shared" si="12"/>
        <v>4.9269868621806268E-3</v>
      </c>
      <c r="J80" s="125">
        <f t="shared" si="13"/>
        <v>2.166550593882266E-2</v>
      </c>
    </row>
    <row r="81" spans="1:13" s="33" customFormat="1" x14ac:dyDescent="0.25">
      <c r="A81" s="52">
        <v>5</v>
      </c>
      <c r="B81" s="36">
        <v>50341</v>
      </c>
      <c r="C81" s="63">
        <v>12000123321</v>
      </c>
      <c r="D81" s="65">
        <v>9957931200</v>
      </c>
      <c r="E81" s="36">
        <v>51285</v>
      </c>
      <c r="F81" s="63">
        <v>14092386748</v>
      </c>
      <c r="G81" s="65">
        <v>9858946800</v>
      </c>
      <c r="H81" s="126">
        <f t="shared" si="11"/>
        <v>-1.8406941600857984E-2</v>
      </c>
      <c r="I81" s="126">
        <f t="shared" si="12"/>
        <v>-0.14846764174258387</v>
      </c>
      <c r="J81" s="127">
        <f t="shared" si="13"/>
        <v>1.0040058234212168E-2</v>
      </c>
    </row>
    <row r="82" spans="1:13" x14ac:dyDescent="0.25">
      <c r="A82" s="51">
        <v>9</v>
      </c>
      <c r="B82" s="118">
        <v>19595</v>
      </c>
      <c r="C82" s="64">
        <v>157710454052</v>
      </c>
      <c r="D82" s="66">
        <v>143809590400</v>
      </c>
      <c r="E82" s="118">
        <v>19639</v>
      </c>
      <c r="F82" s="64">
        <v>155695310045</v>
      </c>
      <c r="G82" s="66">
        <v>141283666800</v>
      </c>
      <c r="H82" s="124">
        <f t="shared" si="11"/>
        <v>-2.2404399409338138E-3</v>
      </c>
      <c r="I82" s="124">
        <f t="shared" si="12"/>
        <v>1.2942869033226279E-2</v>
      </c>
      <c r="J82" s="125">
        <f t="shared" si="13"/>
        <v>1.7878383660410391E-2</v>
      </c>
    </row>
    <row r="83" spans="1:13" x14ac:dyDescent="0.25">
      <c r="A83" s="23" t="s">
        <v>59</v>
      </c>
      <c r="B83" s="119">
        <v>4084129</v>
      </c>
      <c r="C83" s="117">
        <v>1696630540462</v>
      </c>
      <c r="D83" s="120">
        <v>1293595994207</v>
      </c>
      <c r="E83" s="119">
        <f>SUM(E77:E82)</f>
        <v>4073080</v>
      </c>
      <c r="F83" s="117">
        <f>SUM(F77:F82)</f>
        <v>1652308159723</v>
      </c>
      <c r="G83" s="120">
        <f>SUM(G77:G82)</f>
        <v>1270745905400</v>
      </c>
      <c r="H83" s="128">
        <f t="shared" si="11"/>
        <v>2.7126891688844523E-3</v>
      </c>
      <c r="I83" s="128">
        <f t="shared" si="12"/>
        <v>2.6824524516316783E-2</v>
      </c>
      <c r="J83" s="129">
        <f t="shared" si="13"/>
        <v>1.7981634809838276E-2</v>
      </c>
    </row>
    <row r="84" spans="1:13" x14ac:dyDescent="0.25">
      <c r="B84" s="92"/>
      <c r="C84" s="92"/>
      <c r="D84" s="92"/>
    </row>
    <row r="85" spans="1:13" x14ac:dyDescent="0.25">
      <c r="A85" s="55" t="s">
        <v>65</v>
      </c>
      <c r="B85" s="130">
        <v>2019</v>
      </c>
      <c r="C85" s="131"/>
      <c r="D85" s="132"/>
      <c r="E85" s="130">
        <v>2018</v>
      </c>
      <c r="F85" s="131"/>
      <c r="G85" s="132"/>
      <c r="H85" s="131" t="s">
        <v>152</v>
      </c>
      <c r="I85" s="131"/>
      <c r="J85" s="132"/>
    </row>
    <row r="86" spans="1:13" x14ac:dyDescent="0.25">
      <c r="A86" s="32" t="s">
        <v>66</v>
      </c>
      <c r="B86" s="75" t="s">
        <v>3</v>
      </c>
      <c r="C86" s="76" t="s">
        <v>121</v>
      </c>
      <c r="D86" s="77" t="s">
        <v>122</v>
      </c>
      <c r="E86" s="32" t="s">
        <v>3</v>
      </c>
      <c r="F86" s="31" t="s">
        <v>121</v>
      </c>
      <c r="G86" s="76" t="s">
        <v>122</v>
      </c>
      <c r="H86" s="99" t="s">
        <v>3</v>
      </c>
      <c r="I86" s="100" t="s">
        <v>121</v>
      </c>
      <c r="J86" s="101" t="s">
        <v>122</v>
      </c>
    </row>
    <row r="87" spans="1:13" x14ac:dyDescent="0.25">
      <c r="A87" s="43" t="s">
        <v>134</v>
      </c>
      <c r="B87" s="34">
        <v>2772989</v>
      </c>
      <c r="C87" s="61">
        <v>1266921708897</v>
      </c>
      <c r="D87" s="62">
        <v>936271770207</v>
      </c>
      <c r="E87" s="34">
        <v>2723542</v>
      </c>
      <c r="F87" s="61">
        <v>1218738704517</v>
      </c>
      <c r="G87" s="61">
        <v>909340003000</v>
      </c>
      <c r="H87" s="102">
        <f>+B87/E87-1</f>
        <v>1.8155402046305946E-2</v>
      </c>
      <c r="I87" s="103">
        <f>+C87/F87-1</f>
        <v>3.9535139239789352E-2</v>
      </c>
      <c r="J87" s="104">
        <f>+D87/G87-1</f>
        <v>2.9616828818868068E-2</v>
      </c>
      <c r="K87" s="33"/>
      <c r="L87" s="33"/>
      <c r="M87" s="33"/>
    </row>
    <row r="88" spans="1:13" x14ac:dyDescent="0.25">
      <c r="A88" s="44" t="s">
        <v>133</v>
      </c>
      <c r="B88" s="35">
        <v>1289802</v>
      </c>
      <c r="C88" s="64">
        <v>427250166011</v>
      </c>
      <c r="D88" s="66">
        <v>356570712100</v>
      </c>
      <c r="E88" s="35">
        <v>1326012</v>
      </c>
      <c r="F88" s="64">
        <v>429198152808</v>
      </c>
      <c r="G88" s="64">
        <v>360600384900</v>
      </c>
      <c r="H88" s="105">
        <f t="shared" ref="H88:H90" si="14">+B88/E88-1</f>
        <v>-2.730744518149153E-2</v>
      </c>
      <c r="I88" s="106">
        <f t="shared" ref="I88:I90" si="15">+C88/F88-1</f>
        <v>-4.5386653792786058E-3</v>
      </c>
      <c r="J88" s="107">
        <f t="shared" ref="J88:J90" si="16">+D88/G88-1</f>
        <v>-1.1174898776432185E-2</v>
      </c>
      <c r="K88" s="33"/>
      <c r="L88" s="33"/>
      <c r="M88" s="33"/>
    </row>
    <row r="89" spans="1:13" x14ac:dyDescent="0.25">
      <c r="A89" s="45" t="s">
        <v>62</v>
      </c>
      <c r="B89" s="36">
        <v>21338</v>
      </c>
      <c r="C89" s="63">
        <v>2458665554</v>
      </c>
      <c r="D89" s="65">
        <v>753511900</v>
      </c>
      <c r="E89" s="36">
        <v>23526</v>
      </c>
      <c r="F89" s="63">
        <v>4371302398</v>
      </c>
      <c r="G89" s="63">
        <v>805517500</v>
      </c>
      <c r="H89" s="108">
        <f t="shared" si="14"/>
        <v>-9.3003485505398276E-2</v>
      </c>
      <c r="I89" s="109">
        <f t="shared" si="15"/>
        <v>-0.43754393310220041</v>
      </c>
      <c r="J89" s="110">
        <f t="shared" si="16"/>
        <v>-6.4561725847048668E-2</v>
      </c>
      <c r="K89" s="33"/>
      <c r="L89" s="33"/>
      <c r="M89" s="33"/>
    </row>
    <row r="90" spans="1:13" x14ac:dyDescent="0.25">
      <c r="A90" s="42" t="s">
        <v>59</v>
      </c>
      <c r="B90" s="37">
        <v>4084129</v>
      </c>
      <c r="C90" s="69">
        <v>1696630540462</v>
      </c>
      <c r="D90" s="70">
        <v>1293595994207</v>
      </c>
      <c r="E90" s="37">
        <v>4073080</v>
      </c>
      <c r="F90" s="69">
        <v>1652308159723</v>
      </c>
      <c r="G90" s="69">
        <v>1270745905400</v>
      </c>
      <c r="H90" s="111">
        <f t="shared" si="14"/>
        <v>2.7126891688844523E-3</v>
      </c>
      <c r="I90" s="112">
        <f t="shared" si="15"/>
        <v>2.6824524516316783E-2</v>
      </c>
      <c r="J90" s="113">
        <f t="shared" si="16"/>
        <v>1.7981634809838276E-2</v>
      </c>
    </row>
    <row r="91" spans="1:13" x14ac:dyDescent="0.25">
      <c r="B91" s="92"/>
      <c r="C91" s="92"/>
      <c r="D91" s="92"/>
    </row>
    <row r="92" spans="1:13" x14ac:dyDescent="0.25">
      <c r="A92" s="90" t="s">
        <v>130</v>
      </c>
      <c r="B92" s="130">
        <v>2019</v>
      </c>
      <c r="C92" s="131"/>
      <c r="D92" s="132"/>
      <c r="E92" s="130">
        <v>2018</v>
      </c>
      <c r="F92" s="131"/>
      <c r="G92" s="132"/>
      <c r="H92" s="131" t="s">
        <v>152</v>
      </c>
      <c r="I92" s="131"/>
      <c r="J92" s="132"/>
    </row>
    <row r="93" spans="1:13" x14ac:dyDescent="0.25">
      <c r="A93" s="32" t="s">
        <v>131</v>
      </c>
      <c r="B93" s="75" t="s">
        <v>3</v>
      </c>
      <c r="C93" s="76" t="s">
        <v>121</v>
      </c>
      <c r="D93" s="77" t="s">
        <v>122</v>
      </c>
      <c r="E93" s="32" t="s">
        <v>3</v>
      </c>
      <c r="F93" s="31" t="s">
        <v>121</v>
      </c>
      <c r="G93" s="76" t="s">
        <v>122</v>
      </c>
      <c r="H93" s="99" t="s">
        <v>3</v>
      </c>
      <c r="I93" s="100" t="s">
        <v>121</v>
      </c>
      <c r="J93" s="101" t="s">
        <v>122</v>
      </c>
    </row>
    <row r="94" spans="1:13" s="92" customFormat="1" x14ac:dyDescent="0.25">
      <c r="A94" s="74" t="s">
        <v>143</v>
      </c>
      <c r="B94" s="47">
        <v>61147</v>
      </c>
      <c r="C94" s="61">
        <v>38321297066</v>
      </c>
      <c r="D94" s="62">
        <v>27642620500</v>
      </c>
      <c r="E94" s="47">
        <v>58538</v>
      </c>
      <c r="F94" s="61">
        <v>37050734436</v>
      </c>
      <c r="G94" s="61">
        <v>26583675000</v>
      </c>
      <c r="H94" s="102">
        <f>+B94/E94-1</f>
        <v>4.4569339574293654E-2</v>
      </c>
      <c r="I94" s="103">
        <f>+C94/F94-1</f>
        <v>3.4292508619355955E-2</v>
      </c>
      <c r="J94" s="104">
        <f>+D94/G94-1</f>
        <v>3.9834428460323812E-2</v>
      </c>
    </row>
    <row r="95" spans="1:13" x14ac:dyDescent="0.25">
      <c r="A95" s="27" t="s">
        <v>144</v>
      </c>
      <c r="B95" s="48">
        <v>3813040</v>
      </c>
      <c r="C95" s="64">
        <v>1557565227544</v>
      </c>
      <c r="D95" s="66">
        <v>1185792859207</v>
      </c>
      <c r="E95" s="48">
        <v>3805114</v>
      </c>
      <c r="F95" s="64">
        <v>1515703531003</v>
      </c>
      <c r="G95" s="64">
        <v>1164539846200</v>
      </c>
      <c r="H95" s="105">
        <f t="shared" ref="H95:H99" si="17">+B95/E95-1</f>
        <v>2.0829862127651477E-3</v>
      </c>
      <c r="I95" s="106">
        <f t="shared" ref="I95:I99" si="18">+C95/F95-1</f>
        <v>2.761865739885061E-2</v>
      </c>
      <c r="J95" s="107">
        <f t="shared" ref="J95:J99" si="19">+D95/G95-1</f>
        <v>1.8250138092183343E-2</v>
      </c>
      <c r="K95" s="93"/>
    </row>
    <row r="96" spans="1:13" x14ac:dyDescent="0.25">
      <c r="A96" s="28" t="s">
        <v>145</v>
      </c>
      <c r="B96" s="49">
        <v>132822</v>
      </c>
      <c r="C96" s="63">
        <v>66730352789</v>
      </c>
      <c r="D96" s="65">
        <v>51400030400</v>
      </c>
      <c r="E96" s="49">
        <v>130605</v>
      </c>
      <c r="F96" s="63">
        <v>64998577521</v>
      </c>
      <c r="G96" s="63">
        <v>50532889300</v>
      </c>
      <c r="H96" s="108">
        <f t="shared" si="17"/>
        <v>1.6974847823590267E-2</v>
      </c>
      <c r="I96" s="109">
        <f t="shared" si="18"/>
        <v>2.6643279500085937E-2</v>
      </c>
      <c r="J96" s="110">
        <f t="shared" si="19"/>
        <v>1.7159935084099853E-2</v>
      </c>
      <c r="K96" s="93"/>
    </row>
    <row r="97" spans="1:16" x14ac:dyDescent="0.25">
      <c r="A97" s="27" t="s">
        <v>146</v>
      </c>
      <c r="B97" s="48">
        <v>68910</v>
      </c>
      <c r="C97" s="64">
        <v>29984829452</v>
      </c>
      <c r="D97" s="66">
        <v>25218984500</v>
      </c>
      <c r="E97" s="48">
        <v>70115</v>
      </c>
      <c r="F97" s="64">
        <v>30279480864</v>
      </c>
      <c r="G97" s="64">
        <v>25452212700</v>
      </c>
      <c r="H97" s="105">
        <f t="shared" si="17"/>
        <v>-1.7186051486843046E-2</v>
      </c>
      <c r="I97" s="106">
        <f t="shared" si="18"/>
        <v>-9.7310589082891807E-3</v>
      </c>
      <c r="J97" s="107">
        <f t="shared" si="19"/>
        <v>-9.1633761963650917E-3</v>
      </c>
      <c r="K97" s="93"/>
    </row>
    <row r="98" spans="1:16" x14ac:dyDescent="0.25">
      <c r="A98" s="28" t="s">
        <v>147</v>
      </c>
      <c r="B98" s="49">
        <v>8210</v>
      </c>
      <c r="C98" s="63">
        <v>4028833611</v>
      </c>
      <c r="D98" s="65">
        <v>3541499600</v>
      </c>
      <c r="E98" s="49">
        <v>8708</v>
      </c>
      <c r="F98" s="63">
        <v>4275835899</v>
      </c>
      <c r="G98" s="63">
        <v>3637282200</v>
      </c>
      <c r="H98" s="108">
        <f t="shared" si="17"/>
        <v>-5.7188791915479986E-2</v>
      </c>
      <c r="I98" s="109">
        <f t="shared" si="18"/>
        <v>-5.7767017686007782E-2</v>
      </c>
      <c r="J98" s="110">
        <f t="shared" si="19"/>
        <v>-2.6333563010315753E-2</v>
      </c>
      <c r="K98" s="93"/>
    </row>
    <row r="99" spans="1:16" x14ac:dyDescent="0.25">
      <c r="A99" s="98" t="s">
        <v>59</v>
      </c>
      <c r="B99" s="97">
        <v>4084129</v>
      </c>
      <c r="C99" s="71">
        <v>1696630540462</v>
      </c>
      <c r="D99" s="72">
        <v>1293595994207</v>
      </c>
      <c r="E99" s="97">
        <v>4073080</v>
      </c>
      <c r="F99" s="71">
        <v>1652308159723</v>
      </c>
      <c r="G99" s="71">
        <v>1270745905400</v>
      </c>
      <c r="H99" s="114">
        <f t="shared" si="17"/>
        <v>2.7126891688844523E-3</v>
      </c>
      <c r="I99" s="115">
        <f t="shared" si="18"/>
        <v>2.6824524516316783E-2</v>
      </c>
      <c r="J99" s="116">
        <f t="shared" si="19"/>
        <v>1.7981634809838276E-2</v>
      </c>
    </row>
    <row r="100" spans="1:16" x14ac:dyDescent="0.25">
      <c r="A100" t="s">
        <v>132</v>
      </c>
      <c r="B100" s="91"/>
    </row>
    <row r="101" spans="1:16" x14ac:dyDescent="0.25">
      <c r="B101" s="92"/>
      <c r="C101" s="93"/>
      <c r="D101" s="93"/>
      <c r="E101" s="93"/>
      <c r="K101" s="33"/>
      <c r="L101" s="33"/>
      <c r="M101" s="33"/>
      <c r="N101" s="33"/>
      <c r="O101" s="33"/>
      <c r="P101" s="33"/>
    </row>
    <row r="102" spans="1:16" x14ac:dyDescent="0.25">
      <c r="B102" s="92"/>
      <c r="C102" s="93"/>
      <c r="D102" s="93"/>
      <c r="E102" s="93"/>
      <c r="K102" s="33"/>
      <c r="L102" s="33"/>
      <c r="M102" s="33"/>
      <c r="N102" s="33"/>
      <c r="O102" s="33"/>
      <c r="P102" s="33"/>
    </row>
    <row r="103" spans="1:16" x14ac:dyDescent="0.25">
      <c r="B103" s="92"/>
      <c r="C103" s="93"/>
      <c r="D103" s="93"/>
      <c r="E103" s="93"/>
      <c r="K103" s="33"/>
      <c r="L103" s="33"/>
      <c r="M103" s="33"/>
      <c r="N103" s="33"/>
      <c r="O103" s="33"/>
      <c r="P103" s="33"/>
    </row>
    <row r="104" spans="1:16" x14ac:dyDescent="0.25">
      <c r="B104" s="92"/>
      <c r="C104" s="93"/>
      <c r="D104" s="93"/>
      <c r="E104" s="93"/>
      <c r="K104" s="33"/>
      <c r="L104" s="33"/>
      <c r="M104" s="33"/>
      <c r="N104" s="33"/>
      <c r="O104" s="33"/>
      <c r="P104" s="33"/>
    </row>
    <row r="105" spans="1:16" x14ac:dyDescent="0.25">
      <c r="B105" s="91"/>
      <c r="K105" s="33"/>
      <c r="L105" s="33"/>
      <c r="M105" s="33"/>
      <c r="N105" s="33"/>
      <c r="O105" s="33"/>
      <c r="P105" s="33"/>
    </row>
    <row r="106" spans="1:16" x14ac:dyDescent="0.25">
      <c r="B106" s="91"/>
      <c r="K106" s="33"/>
      <c r="L106" s="33"/>
      <c r="M106" s="33"/>
      <c r="N106" s="33"/>
      <c r="O106" s="33"/>
      <c r="P106" s="33"/>
    </row>
    <row r="107" spans="1:16" x14ac:dyDescent="0.25">
      <c r="B107" s="91"/>
      <c r="K107" s="33"/>
      <c r="L107" s="33"/>
      <c r="M107" s="33"/>
      <c r="N107" s="33"/>
      <c r="O107" s="33"/>
      <c r="P107" s="33"/>
    </row>
    <row r="108" spans="1:16" x14ac:dyDescent="0.25">
      <c r="B108" s="91"/>
      <c r="K108" s="33"/>
      <c r="L108" s="33"/>
      <c r="M108" s="33"/>
      <c r="N108" s="33"/>
      <c r="O108" s="33"/>
      <c r="P108" s="33"/>
    </row>
    <row r="109" spans="1:16" x14ac:dyDescent="0.25">
      <c r="B109" s="91"/>
    </row>
    <row r="110" spans="1:16" x14ac:dyDescent="0.25">
      <c r="B110" s="91"/>
    </row>
    <row r="111" spans="1:16" x14ac:dyDescent="0.25">
      <c r="B111" s="91"/>
    </row>
    <row r="112" spans="1:16" x14ac:dyDescent="0.25">
      <c r="B112" s="91"/>
    </row>
  </sheetData>
  <mergeCells count="18">
    <mergeCell ref="B75:D75"/>
    <mergeCell ref="B85:D85"/>
    <mergeCell ref="B92:D92"/>
    <mergeCell ref="H75:J75"/>
    <mergeCell ref="H85:J85"/>
    <mergeCell ref="H92:J92"/>
    <mergeCell ref="E92:G92"/>
    <mergeCell ref="F63:H63"/>
    <mergeCell ref="F69:H69"/>
    <mergeCell ref="E85:G85"/>
    <mergeCell ref="E75:G75"/>
    <mergeCell ref="C63:E63"/>
    <mergeCell ref="C69:E69"/>
    <mergeCell ref="I63:K63"/>
    <mergeCell ref="I69:K69"/>
    <mergeCell ref="E9:G9"/>
    <mergeCell ref="B9:D9"/>
    <mergeCell ref="H9:J9"/>
  </mergeCells>
  <pageMargins left="0.7" right="0.7" top="0.75" bottom="0.75" header="0.3" footer="0.3"/>
  <pageSetup scale="46" orientation="portrait" r:id="rId1"/>
  <rowBreaks count="1" manualBreakCount="1">
    <brk id="6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8"/>
  <sheetViews>
    <sheetView showGridLines="0" zoomScaleNormal="100" zoomScaleSheetLayoutView="90" workbookViewId="0">
      <selection activeCell="F1" sqref="F1"/>
    </sheetView>
  </sheetViews>
  <sheetFormatPr defaultRowHeight="15" x14ac:dyDescent="0.25"/>
  <cols>
    <col min="2" max="2" width="18.28515625" bestFit="1" customWidth="1"/>
    <col min="3" max="3" width="10.7109375" bestFit="1" customWidth="1"/>
    <col min="4" max="4" width="15" bestFit="1" customWidth="1"/>
    <col min="5" max="5" width="15.7109375" bestFit="1" customWidth="1"/>
    <col min="6" max="6" width="14.28515625" bestFit="1" customWidth="1"/>
    <col min="7" max="7" width="15" bestFit="1" customWidth="1"/>
  </cols>
  <sheetData>
    <row r="1" spans="1:7" s="92" customFormat="1" ht="20.45" x14ac:dyDescent="0.35">
      <c r="A1" s="14" t="s">
        <v>149</v>
      </c>
    </row>
    <row r="2" spans="1:7" s="92" customFormat="1" ht="15.6" x14ac:dyDescent="0.3">
      <c r="A2" s="15" t="s">
        <v>150</v>
      </c>
    </row>
    <row r="3" spans="1:7" s="92" customFormat="1" ht="14.25" customHeight="1" x14ac:dyDescent="0.25">
      <c r="A3" s="16" t="s">
        <v>148</v>
      </c>
    </row>
    <row r="4" spans="1:7" s="92" customFormat="1" ht="14.25" customHeight="1" x14ac:dyDescent="0.25">
      <c r="A4" s="136" t="s">
        <v>1</v>
      </c>
      <c r="B4" s="136"/>
      <c r="C4" s="136"/>
      <c r="D4" s="136"/>
    </row>
    <row r="5" spans="1:7" s="92" customFormat="1" ht="14.25" customHeight="1" x14ac:dyDescent="0.25">
      <c r="A5" s="16" t="s">
        <v>2</v>
      </c>
    </row>
    <row r="6" spans="1:7" s="92" customFormat="1" ht="14.25" customHeight="1" x14ac:dyDescent="0.3">
      <c r="A6" s="16" t="s">
        <v>125</v>
      </c>
    </row>
    <row r="8" spans="1:7" ht="14.45" x14ac:dyDescent="0.3">
      <c r="A8" s="12" t="s">
        <v>67</v>
      </c>
    </row>
    <row r="9" spans="1:7" x14ac:dyDescent="0.25">
      <c r="A9" s="58" t="s">
        <v>58</v>
      </c>
      <c r="B9" s="59" t="s">
        <v>135</v>
      </c>
      <c r="C9" s="10" t="s">
        <v>3</v>
      </c>
      <c r="D9" s="10" t="s">
        <v>4</v>
      </c>
      <c r="E9" s="10" t="s">
        <v>5</v>
      </c>
      <c r="F9" s="10" t="s">
        <v>6</v>
      </c>
      <c r="G9" s="11" t="s">
        <v>7</v>
      </c>
    </row>
    <row r="10" spans="1:7" x14ac:dyDescent="0.25">
      <c r="A10" s="50" t="s">
        <v>9</v>
      </c>
      <c r="B10" s="56">
        <v>1</v>
      </c>
      <c r="C10" s="47">
        <v>35401</v>
      </c>
      <c r="D10" s="61">
        <v>11456784649</v>
      </c>
      <c r="E10" s="61">
        <v>965323554</v>
      </c>
      <c r="F10" s="61">
        <v>9690960200</v>
      </c>
      <c r="G10" s="62">
        <v>1904491900</v>
      </c>
    </row>
    <row r="11" spans="1:7" x14ac:dyDescent="0.25">
      <c r="A11" s="51" t="s">
        <v>9</v>
      </c>
      <c r="B11" s="57">
        <v>2</v>
      </c>
      <c r="C11" s="48">
        <v>3148</v>
      </c>
      <c r="D11" s="64">
        <v>3204567531</v>
      </c>
      <c r="E11" s="64">
        <v>475233354</v>
      </c>
      <c r="F11" s="64">
        <v>973523900</v>
      </c>
      <c r="G11" s="66">
        <v>389239400</v>
      </c>
    </row>
    <row r="12" spans="1:7" x14ac:dyDescent="0.25">
      <c r="A12" s="52" t="s">
        <v>10</v>
      </c>
      <c r="B12" s="60">
        <v>1</v>
      </c>
      <c r="C12" s="49">
        <v>13201</v>
      </c>
      <c r="D12" s="63">
        <v>2425563963</v>
      </c>
      <c r="E12" s="63">
        <v>206518069</v>
      </c>
      <c r="F12" s="63">
        <v>1910546500</v>
      </c>
      <c r="G12" s="65">
        <v>412279500</v>
      </c>
    </row>
    <row r="13" spans="1:7" x14ac:dyDescent="0.25">
      <c r="A13" s="51" t="s">
        <v>10</v>
      </c>
      <c r="B13" s="57">
        <v>2</v>
      </c>
      <c r="C13" s="48">
        <v>1608</v>
      </c>
      <c r="D13" s="64">
        <v>1439787852</v>
      </c>
      <c r="E13" s="64">
        <v>177283730</v>
      </c>
      <c r="F13" s="64">
        <v>441018100</v>
      </c>
      <c r="G13" s="66">
        <v>118242900</v>
      </c>
    </row>
    <row r="14" spans="1:7" x14ac:dyDescent="0.25">
      <c r="A14" s="52" t="s">
        <v>11</v>
      </c>
      <c r="B14" s="60">
        <v>1</v>
      </c>
      <c r="C14" s="49">
        <v>26788</v>
      </c>
      <c r="D14" s="63">
        <v>7773761007</v>
      </c>
      <c r="E14" s="63">
        <v>639332381</v>
      </c>
      <c r="F14" s="63">
        <v>5940918500</v>
      </c>
      <c r="G14" s="65">
        <v>1209993400</v>
      </c>
    </row>
    <row r="15" spans="1:7" x14ac:dyDescent="0.25">
      <c r="A15" s="51" t="s">
        <v>11</v>
      </c>
      <c r="B15" s="57">
        <v>2</v>
      </c>
      <c r="C15" s="48">
        <v>1905</v>
      </c>
      <c r="D15" s="64">
        <v>3594628744</v>
      </c>
      <c r="E15" s="64">
        <v>416373461</v>
      </c>
      <c r="F15" s="64">
        <v>614132600</v>
      </c>
      <c r="G15" s="66">
        <v>179538400</v>
      </c>
    </row>
    <row r="16" spans="1:7" x14ac:dyDescent="0.25">
      <c r="A16" s="52" t="s">
        <v>12</v>
      </c>
      <c r="B16" s="60">
        <v>1</v>
      </c>
      <c r="C16" s="49">
        <v>199678</v>
      </c>
      <c r="D16" s="63">
        <v>74034053145</v>
      </c>
      <c r="E16" s="63">
        <v>7584210198</v>
      </c>
      <c r="F16" s="63">
        <v>48138075800</v>
      </c>
      <c r="G16" s="65">
        <v>12241330300</v>
      </c>
    </row>
    <row r="17" spans="1:7" x14ac:dyDescent="0.25">
      <c r="A17" s="51" t="s">
        <v>12</v>
      </c>
      <c r="B17" s="57">
        <v>2</v>
      </c>
      <c r="C17" s="48">
        <v>13729</v>
      </c>
      <c r="D17" s="64">
        <v>21232638076</v>
      </c>
      <c r="E17" s="64">
        <v>2642742962</v>
      </c>
      <c r="F17" s="64">
        <v>4557044900</v>
      </c>
      <c r="G17" s="66">
        <v>1223539300</v>
      </c>
    </row>
    <row r="18" spans="1:7" x14ac:dyDescent="0.25">
      <c r="A18" s="52" t="s">
        <v>13</v>
      </c>
      <c r="B18" s="60">
        <v>1</v>
      </c>
      <c r="C18" s="49">
        <v>15742</v>
      </c>
      <c r="D18" s="63">
        <v>5056517890</v>
      </c>
      <c r="E18" s="63">
        <v>535859820</v>
      </c>
      <c r="F18" s="63">
        <v>3787605300</v>
      </c>
      <c r="G18" s="65">
        <v>950248900</v>
      </c>
    </row>
    <row r="19" spans="1:7" x14ac:dyDescent="0.25">
      <c r="A19" s="51" t="s">
        <v>13</v>
      </c>
      <c r="B19" s="57">
        <v>2</v>
      </c>
      <c r="C19" s="48">
        <v>1818</v>
      </c>
      <c r="D19" s="64">
        <v>2417789103</v>
      </c>
      <c r="E19" s="64">
        <v>346690877</v>
      </c>
      <c r="F19" s="64">
        <v>600928800</v>
      </c>
      <c r="G19" s="66">
        <v>187470100</v>
      </c>
    </row>
    <row r="20" spans="1:7" x14ac:dyDescent="0.25">
      <c r="A20" s="52" t="s">
        <v>14</v>
      </c>
      <c r="B20" s="60">
        <v>1</v>
      </c>
      <c r="C20" s="49">
        <v>26265</v>
      </c>
      <c r="D20" s="63">
        <v>11391677290</v>
      </c>
      <c r="E20" s="63">
        <v>1008354946</v>
      </c>
      <c r="F20" s="63">
        <v>7035928200</v>
      </c>
      <c r="G20" s="65">
        <v>1259396700</v>
      </c>
    </row>
    <row r="21" spans="1:7" x14ac:dyDescent="0.25">
      <c r="A21" s="51" t="s">
        <v>14</v>
      </c>
      <c r="B21" s="57">
        <v>2</v>
      </c>
      <c r="C21" s="48">
        <v>2399</v>
      </c>
      <c r="D21" s="64">
        <v>3398854811</v>
      </c>
      <c r="E21" s="64">
        <v>453546037</v>
      </c>
      <c r="F21" s="64">
        <v>845260000</v>
      </c>
      <c r="G21" s="66">
        <v>231317300</v>
      </c>
    </row>
    <row r="22" spans="1:7" x14ac:dyDescent="0.25">
      <c r="A22" s="52" t="s">
        <v>15</v>
      </c>
      <c r="B22" s="60">
        <v>1</v>
      </c>
      <c r="C22" s="49">
        <v>1499</v>
      </c>
      <c r="D22" s="63">
        <v>441324623</v>
      </c>
      <c r="E22" s="63">
        <v>61727829</v>
      </c>
      <c r="F22" s="63">
        <v>334491400</v>
      </c>
      <c r="G22" s="65">
        <v>100870000</v>
      </c>
    </row>
    <row r="23" spans="1:7" x14ac:dyDescent="0.25">
      <c r="A23" s="51" t="s">
        <v>15</v>
      </c>
      <c r="B23" s="57">
        <v>2</v>
      </c>
      <c r="C23" s="48">
        <v>75</v>
      </c>
      <c r="D23" s="64">
        <v>918802715</v>
      </c>
      <c r="E23" s="64">
        <v>144295690</v>
      </c>
      <c r="F23" s="64">
        <v>27540000</v>
      </c>
      <c r="G23" s="66">
        <v>17457300</v>
      </c>
    </row>
    <row r="24" spans="1:7" x14ac:dyDescent="0.25">
      <c r="A24" s="52" t="s">
        <v>16</v>
      </c>
      <c r="B24" s="60">
        <v>1</v>
      </c>
      <c r="C24" s="49">
        <v>19066</v>
      </c>
      <c r="D24" s="63">
        <v>6916634615</v>
      </c>
      <c r="E24" s="63">
        <v>670351911</v>
      </c>
      <c r="F24" s="63">
        <v>5394475200</v>
      </c>
      <c r="G24" s="65">
        <v>1151070200</v>
      </c>
    </row>
    <row r="25" spans="1:7" x14ac:dyDescent="0.25">
      <c r="A25" s="51" t="s">
        <v>16</v>
      </c>
      <c r="B25" s="57">
        <v>2</v>
      </c>
      <c r="C25" s="48">
        <v>693</v>
      </c>
      <c r="D25" s="64">
        <v>694316331</v>
      </c>
      <c r="E25" s="64">
        <v>97891638</v>
      </c>
      <c r="F25" s="64">
        <v>244738000</v>
      </c>
      <c r="G25" s="66">
        <v>76698100</v>
      </c>
    </row>
    <row r="26" spans="1:7" x14ac:dyDescent="0.25">
      <c r="A26" s="52" t="s">
        <v>17</v>
      </c>
      <c r="B26" s="60">
        <v>1</v>
      </c>
      <c r="C26" s="49">
        <v>1102161</v>
      </c>
      <c r="D26" s="63">
        <v>418203976827</v>
      </c>
      <c r="E26" s="63">
        <v>36210101802</v>
      </c>
      <c r="F26" s="63">
        <v>344405797950</v>
      </c>
      <c r="G26" s="65">
        <v>70028299400</v>
      </c>
    </row>
    <row r="27" spans="1:7" x14ac:dyDescent="0.25">
      <c r="A27" s="51" t="s">
        <v>17</v>
      </c>
      <c r="B27" s="57">
        <v>2</v>
      </c>
      <c r="C27" s="48">
        <v>51261</v>
      </c>
      <c r="D27" s="64">
        <v>66618802114</v>
      </c>
      <c r="E27" s="64">
        <v>11143160431</v>
      </c>
      <c r="F27" s="64">
        <v>17835072500</v>
      </c>
      <c r="G27" s="66">
        <v>6097038400</v>
      </c>
    </row>
    <row r="28" spans="1:7" x14ac:dyDescent="0.25">
      <c r="A28" s="52" t="s">
        <v>18</v>
      </c>
      <c r="B28" s="60">
        <v>1</v>
      </c>
      <c r="C28" s="49">
        <v>76173</v>
      </c>
      <c r="D28" s="63">
        <v>21924000736</v>
      </c>
      <c r="E28" s="63">
        <v>2533871288</v>
      </c>
      <c r="F28" s="63">
        <v>16759146100</v>
      </c>
      <c r="G28" s="65">
        <v>4974386700</v>
      </c>
    </row>
    <row r="29" spans="1:7" x14ac:dyDescent="0.25">
      <c r="A29" s="51" t="s">
        <v>18</v>
      </c>
      <c r="B29" s="57">
        <v>2</v>
      </c>
      <c r="C29" s="48">
        <v>3543</v>
      </c>
      <c r="D29" s="64">
        <v>4450198393</v>
      </c>
      <c r="E29" s="64">
        <v>649677674</v>
      </c>
      <c r="F29" s="64">
        <v>1176228100</v>
      </c>
      <c r="G29" s="66">
        <v>424335700</v>
      </c>
    </row>
    <row r="30" spans="1:7" x14ac:dyDescent="0.25">
      <c r="A30" s="52" t="s">
        <v>19</v>
      </c>
      <c r="B30" s="60">
        <v>1</v>
      </c>
      <c r="C30" s="49">
        <v>10707</v>
      </c>
      <c r="D30" s="63">
        <v>1933351788</v>
      </c>
      <c r="E30" s="63">
        <v>203605696</v>
      </c>
      <c r="F30" s="63">
        <v>1584499600</v>
      </c>
      <c r="G30" s="65">
        <v>413196800</v>
      </c>
    </row>
    <row r="31" spans="1:7" x14ac:dyDescent="0.25">
      <c r="A31" s="51" t="s">
        <v>19</v>
      </c>
      <c r="B31" s="57">
        <v>2</v>
      </c>
      <c r="C31" s="48">
        <v>2210</v>
      </c>
      <c r="D31" s="64">
        <v>3000242236</v>
      </c>
      <c r="E31" s="64">
        <v>546350506</v>
      </c>
      <c r="F31" s="64">
        <v>591154200</v>
      </c>
      <c r="G31" s="66">
        <v>255562800</v>
      </c>
    </row>
    <row r="32" spans="1:7" x14ac:dyDescent="0.25">
      <c r="A32" s="52" t="s">
        <v>20</v>
      </c>
      <c r="B32" s="60">
        <v>1</v>
      </c>
      <c r="C32" s="49">
        <v>5283</v>
      </c>
      <c r="D32" s="63">
        <v>1631764400</v>
      </c>
      <c r="E32" s="63">
        <v>160255063</v>
      </c>
      <c r="F32" s="63">
        <v>1178961000</v>
      </c>
      <c r="G32" s="65">
        <v>292664700</v>
      </c>
    </row>
    <row r="33" spans="1:7" x14ac:dyDescent="0.25">
      <c r="A33" s="51" t="s">
        <v>20</v>
      </c>
      <c r="B33" s="57">
        <v>2</v>
      </c>
      <c r="C33" s="48">
        <v>366</v>
      </c>
      <c r="D33" s="64">
        <v>409421771</v>
      </c>
      <c r="E33" s="64">
        <v>54939596</v>
      </c>
      <c r="F33" s="64">
        <v>123430100</v>
      </c>
      <c r="G33" s="66">
        <v>38199400</v>
      </c>
    </row>
    <row r="34" spans="1:7" x14ac:dyDescent="0.25">
      <c r="A34" s="52" t="s">
        <v>21</v>
      </c>
      <c r="B34" s="60">
        <v>1</v>
      </c>
      <c r="C34" s="49">
        <v>30672</v>
      </c>
      <c r="D34" s="63">
        <v>8657450769</v>
      </c>
      <c r="E34" s="63">
        <v>779718900</v>
      </c>
      <c r="F34" s="63">
        <v>5743415700</v>
      </c>
      <c r="G34" s="65">
        <v>1088296800</v>
      </c>
    </row>
    <row r="35" spans="1:7" x14ac:dyDescent="0.25">
      <c r="A35" s="51" t="s">
        <v>21</v>
      </c>
      <c r="B35" s="57">
        <v>2</v>
      </c>
      <c r="C35" s="48">
        <v>2542</v>
      </c>
      <c r="D35" s="64">
        <v>5366857470</v>
      </c>
      <c r="E35" s="64">
        <v>892115194</v>
      </c>
      <c r="F35" s="64">
        <v>751296900</v>
      </c>
      <c r="G35" s="66">
        <v>312050800</v>
      </c>
    </row>
    <row r="36" spans="1:7" x14ac:dyDescent="0.25">
      <c r="A36" s="52" t="s">
        <v>22</v>
      </c>
      <c r="B36" s="60">
        <v>1</v>
      </c>
      <c r="C36" s="49">
        <v>18945</v>
      </c>
      <c r="D36" s="63">
        <v>4130797751</v>
      </c>
      <c r="E36" s="63">
        <v>403073475</v>
      </c>
      <c r="F36" s="63">
        <v>2909443500</v>
      </c>
      <c r="G36" s="65">
        <v>664300400</v>
      </c>
    </row>
    <row r="37" spans="1:7" x14ac:dyDescent="0.25">
      <c r="A37" s="51" t="s">
        <v>22</v>
      </c>
      <c r="B37" s="57">
        <v>2</v>
      </c>
      <c r="C37" s="48">
        <v>1844</v>
      </c>
      <c r="D37" s="64">
        <v>2902146648</v>
      </c>
      <c r="E37" s="64">
        <v>448640286</v>
      </c>
      <c r="F37" s="64">
        <v>529216700</v>
      </c>
      <c r="G37" s="66">
        <v>205775300</v>
      </c>
    </row>
    <row r="38" spans="1:7" x14ac:dyDescent="0.25">
      <c r="A38" s="52" t="s">
        <v>23</v>
      </c>
      <c r="B38" s="60">
        <v>1</v>
      </c>
      <c r="C38" s="49">
        <v>8114</v>
      </c>
      <c r="D38" s="63">
        <v>1524065450</v>
      </c>
      <c r="E38" s="63">
        <v>173772245</v>
      </c>
      <c r="F38" s="63">
        <v>1158870200</v>
      </c>
      <c r="G38" s="65">
        <v>329201700</v>
      </c>
    </row>
    <row r="39" spans="1:7" x14ac:dyDescent="0.25">
      <c r="A39" s="51" t="s">
        <v>23</v>
      </c>
      <c r="B39" s="57">
        <v>2</v>
      </c>
      <c r="C39" s="48">
        <v>1066</v>
      </c>
      <c r="D39" s="64">
        <v>904131152</v>
      </c>
      <c r="E39" s="64">
        <v>138477277</v>
      </c>
      <c r="F39" s="64">
        <v>257528200</v>
      </c>
      <c r="G39" s="66">
        <v>115019600</v>
      </c>
    </row>
    <row r="40" spans="1:7" x14ac:dyDescent="0.25">
      <c r="A40" s="52" t="s">
        <v>24</v>
      </c>
      <c r="B40" s="60">
        <v>1</v>
      </c>
      <c r="C40" s="49">
        <v>17441</v>
      </c>
      <c r="D40" s="63">
        <v>3374443124</v>
      </c>
      <c r="E40" s="63">
        <v>283066815</v>
      </c>
      <c r="F40" s="63">
        <v>2394797300</v>
      </c>
      <c r="G40" s="65">
        <v>428901900</v>
      </c>
    </row>
    <row r="41" spans="1:7" x14ac:dyDescent="0.25">
      <c r="A41" s="51" t="s">
        <v>24</v>
      </c>
      <c r="B41" s="57">
        <v>2</v>
      </c>
      <c r="C41" s="48">
        <v>2083</v>
      </c>
      <c r="D41" s="64">
        <v>1887069428</v>
      </c>
      <c r="E41" s="64">
        <v>284494067</v>
      </c>
      <c r="F41" s="64">
        <v>539879800</v>
      </c>
      <c r="G41" s="66">
        <v>193544200</v>
      </c>
    </row>
    <row r="42" spans="1:7" x14ac:dyDescent="0.25">
      <c r="A42" s="52" t="s">
        <v>25</v>
      </c>
      <c r="B42" s="60">
        <v>1</v>
      </c>
      <c r="C42" s="49">
        <v>458048</v>
      </c>
      <c r="D42" s="63">
        <v>106223586403</v>
      </c>
      <c r="E42" s="63">
        <v>13539342874</v>
      </c>
      <c r="F42" s="63">
        <v>90881706200</v>
      </c>
      <c r="G42" s="65">
        <v>28955961800</v>
      </c>
    </row>
    <row r="43" spans="1:7" x14ac:dyDescent="0.25">
      <c r="A43" s="51" t="s">
        <v>25</v>
      </c>
      <c r="B43" s="57">
        <v>2</v>
      </c>
      <c r="C43" s="48">
        <v>28208</v>
      </c>
      <c r="D43" s="64">
        <v>22874546916</v>
      </c>
      <c r="E43" s="64">
        <v>4072795974</v>
      </c>
      <c r="F43" s="64">
        <v>8778904400</v>
      </c>
      <c r="G43" s="66">
        <v>3811808800</v>
      </c>
    </row>
    <row r="44" spans="1:7" x14ac:dyDescent="0.25">
      <c r="A44" s="52" t="s">
        <v>26</v>
      </c>
      <c r="B44" s="60">
        <v>1</v>
      </c>
      <c r="C44" s="49">
        <v>43003</v>
      </c>
      <c r="D44" s="63">
        <v>16820107434</v>
      </c>
      <c r="E44" s="63">
        <v>1563091370</v>
      </c>
      <c r="F44" s="63">
        <v>12084419300</v>
      </c>
      <c r="G44" s="65">
        <v>2201874300</v>
      </c>
    </row>
    <row r="45" spans="1:7" x14ac:dyDescent="0.25">
      <c r="A45" s="51" t="s">
        <v>26</v>
      </c>
      <c r="B45" s="57">
        <v>2</v>
      </c>
      <c r="C45" s="48">
        <v>3577</v>
      </c>
      <c r="D45" s="64">
        <v>7336301781</v>
      </c>
      <c r="E45" s="64">
        <v>1371818638</v>
      </c>
      <c r="F45" s="64">
        <v>1249440400</v>
      </c>
      <c r="G45" s="66">
        <v>367292300</v>
      </c>
    </row>
    <row r="46" spans="1:7" x14ac:dyDescent="0.25">
      <c r="A46" s="52" t="s">
        <v>27</v>
      </c>
      <c r="B46" s="60">
        <v>1</v>
      </c>
      <c r="C46" s="49">
        <v>39362</v>
      </c>
      <c r="D46" s="63">
        <v>16369937013</v>
      </c>
      <c r="E46" s="63">
        <v>1347105746</v>
      </c>
      <c r="F46" s="63">
        <v>12879350400</v>
      </c>
      <c r="G46" s="65">
        <v>2394479400</v>
      </c>
    </row>
    <row r="47" spans="1:7" x14ac:dyDescent="0.25">
      <c r="A47" s="51" t="s">
        <v>27</v>
      </c>
      <c r="B47" s="57">
        <v>2</v>
      </c>
      <c r="C47" s="48">
        <v>2313</v>
      </c>
      <c r="D47" s="64">
        <v>3309684378</v>
      </c>
      <c r="E47" s="64">
        <v>600689723</v>
      </c>
      <c r="F47" s="64">
        <v>739902000</v>
      </c>
      <c r="G47" s="66">
        <v>279090600</v>
      </c>
    </row>
    <row r="48" spans="1:7" x14ac:dyDescent="0.25">
      <c r="A48" s="52" t="s">
        <v>28</v>
      </c>
      <c r="B48" s="60">
        <v>1</v>
      </c>
      <c r="C48" s="49">
        <v>6788</v>
      </c>
      <c r="D48" s="63">
        <v>1758005486</v>
      </c>
      <c r="E48" s="63">
        <v>197932171</v>
      </c>
      <c r="F48" s="63">
        <v>1456283400</v>
      </c>
      <c r="G48" s="65">
        <v>358395000</v>
      </c>
    </row>
    <row r="49" spans="1:7" x14ac:dyDescent="0.25">
      <c r="A49" s="51" t="s">
        <v>28</v>
      </c>
      <c r="B49" s="57">
        <v>2</v>
      </c>
      <c r="C49" s="48">
        <v>712</v>
      </c>
      <c r="D49" s="64">
        <v>398714584</v>
      </c>
      <c r="E49" s="64">
        <v>50409625</v>
      </c>
      <c r="F49" s="64">
        <v>179699700</v>
      </c>
      <c r="G49" s="66">
        <v>43517100</v>
      </c>
    </row>
    <row r="50" spans="1:7" x14ac:dyDescent="0.25">
      <c r="A50" s="52" t="s">
        <v>29</v>
      </c>
      <c r="B50" s="60">
        <v>1</v>
      </c>
      <c r="C50" s="49">
        <v>17749</v>
      </c>
      <c r="D50" s="63">
        <v>3929788350</v>
      </c>
      <c r="E50" s="63">
        <v>314500807</v>
      </c>
      <c r="F50" s="63">
        <v>2913714400</v>
      </c>
      <c r="G50" s="65">
        <v>521932200</v>
      </c>
    </row>
    <row r="51" spans="1:7" x14ac:dyDescent="0.25">
      <c r="A51" s="51" t="s">
        <v>29</v>
      </c>
      <c r="B51" s="57">
        <v>2</v>
      </c>
      <c r="C51" s="48">
        <v>1068</v>
      </c>
      <c r="D51" s="64">
        <v>1787877015</v>
      </c>
      <c r="E51" s="64">
        <v>227296309</v>
      </c>
      <c r="F51" s="64">
        <v>310692400</v>
      </c>
      <c r="G51" s="66">
        <v>102626800</v>
      </c>
    </row>
    <row r="52" spans="1:7" x14ac:dyDescent="0.25">
      <c r="A52" s="52" t="s">
        <v>30</v>
      </c>
      <c r="B52" s="60">
        <v>1</v>
      </c>
      <c r="C52" s="49">
        <v>10696</v>
      </c>
      <c r="D52" s="63">
        <v>2826152334</v>
      </c>
      <c r="E52" s="63">
        <v>344785799</v>
      </c>
      <c r="F52" s="63">
        <v>1952094100</v>
      </c>
      <c r="G52" s="65">
        <v>601736800</v>
      </c>
    </row>
    <row r="53" spans="1:7" x14ac:dyDescent="0.25">
      <c r="A53" s="51" t="s">
        <v>30</v>
      </c>
      <c r="B53" s="57">
        <v>2</v>
      </c>
      <c r="C53" s="48">
        <v>732</v>
      </c>
      <c r="D53" s="64">
        <v>1519961606</v>
      </c>
      <c r="E53" s="64">
        <v>262828477</v>
      </c>
      <c r="F53" s="64">
        <v>213844100</v>
      </c>
      <c r="G53" s="66">
        <v>92778500</v>
      </c>
    </row>
    <row r="54" spans="1:7" x14ac:dyDescent="0.25">
      <c r="A54" s="52" t="s">
        <v>31</v>
      </c>
      <c r="B54" s="60">
        <v>1</v>
      </c>
      <c r="C54" s="49">
        <v>16271</v>
      </c>
      <c r="D54" s="63">
        <v>3365510529</v>
      </c>
      <c r="E54" s="63">
        <v>328857572</v>
      </c>
      <c r="F54" s="63">
        <v>2287678000</v>
      </c>
      <c r="G54" s="65">
        <v>516876300</v>
      </c>
    </row>
    <row r="55" spans="1:7" x14ac:dyDescent="0.25">
      <c r="A55" s="51" t="s">
        <v>31</v>
      </c>
      <c r="B55" s="57">
        <v>2</v>
      </c>
      <c r="C55" s="48">
        <v>3622</v>
      </c>
      <c r="D55" s="64">
        <v>3191199680</v>
      </c>
      <c r="E55" s="64">
        <v>538001493</v>
      </c>
      <c r="F55" s="64">
        <v>919362200</v>
      </c>
      <c r="G55" s="66">
        <v>422581100</v>
      </c>
    </row>
    <row r="56" spans="1:7" x14ac:dyDescent="0.25">
      <c r="A56" s="52" t="s">
        <v>32</v>
      </c>
      <c r="B56" s="60">
        <v>1</v>
      </c>
      <c r="C56" s="49">
        <v>55670</v>
      </c>
      <c r="D56" s="63">
        <v>11893900202</v>
      </c>
      <c r="E56" s="63">
        <v>1405655593</v>
      </c>
      <c r="F56" s="63">
        <v>10321585900</v>
      </c>
      <c r="G56" s="65">
        <v>3120384800</v>
      </c>
    </row>
    <row r="57" spans="1:7" x14ac:dyDescent="0.25">
      <c r="A57" s="51" t="s">
        <v>32</v>
      </c>
      <c r="B57" s="57">
        <v>2</v>
      </c>
      <c r="C57" s="48">
        <v>5236</v>
      </c>
      <c r="D57" s="64">
        <v>5248629374</v>
      </c>
      <c r="E57" s="64">
        <v>800932692</v>
      </c>
      <c r="F57" s="64">
        <v>1566438500</v>
      </c>
      <c r="G57" s="66">
        <v>653405700</v>
      </c>
    </row>
    <row r="58" spans="1:7" x14ac:dyDescent="0.25">
      <c r="A58" s="52" t="s">
        <v>33</v>
      </c>
      <c r="B58" s="60">
        <v>1</v>
      </c>
      <c r="C58" s="49">
        <v>4527</v>
      </c>
      <c r="D58" s="63">
        <v>940415263</v>
      </c>
      <c r="E58" s="63">
        <v>108571560</v>
      </c>
      <c r="F58" s="63">
        <v>774905700</v>
      </c>
      <c r="G58" s="65">
        <v>235734100</v>
      </c>
    </row>
    <row r="59" spans="1:7" x14ac:dyDescent="0.25">
      <c r="A59" s="51" t="s">
        <v>33</v>
      </c>
      <c r="B59" s="57">
        <v>2</v>
      </c>
      <c r="C59" s="48">
        <v>257</v>
      </c>
      <c r="D59" s="64">
        <v>156570173</v>
      </c>
      <c r="E59" s="64">
        <v>23628456</v>
      </c>
      <c r="F59" s="64">
        <v>48103700</v>
      </c>
      <c r="G59" s="66">
        <v>18313700</v>
      </c>
    </row>
    <row r="60" spans="1:7" x14ac:dyDescent="0.25">
      <c r="A60" s="52" t="s">
        <v>34</v>
      </c>
      <c r="B60" s="60">
        <v>1</v>
      </c>
      <c r="C60" s="49">
        <v>121653</v>
      </c>
      <c r="D60" s="63">
        <v>31680813678</v>
      </c>
      <c r="E60" s="63">
        <v>3527326573</v>
      </c>
      <c r="F60" s="63">
        <v>27043004080</v>
      </c>
      <c r="G60" s="65">
        <v>6623830700</v>
      </c>
    </row>
    <row r="61" spans="1:7" x14ac:dyDescent="0.25">
      <c r="A61" s="51" t="s">
        <v>34</v>
      </c>
      <c r="B61" s="57">
        <v>2</v>
      </c>
      <c r="C61" s="48">
        <v>6479</v>
      </c>
      <c r="D61" s="64">
        <v>5289387272</v>
      </c>
      <c r="E61" s="64">
        <v>856954443</v>
      </c>
      <c r="F61" s="64">
        <v>1901013731</v>
      </c>
      <c r="G61" s="66">
        <v>653022200</v>
      </c>
    </row>
    <row r="62" spans="1:7" x14ac:dyDescent="0.25">
      <c r="A62" s="52" t="s">
        <v>35</v>
      </c>
      <c r="B62" s="60">
        <v>1</v>
      </c>
      <c r="C62" s="49">
        <v>10153</v>
      </c>
      <c r="D62" s="63">
        <v>2362243909</v>
      </c>
      <c r="E62" s="63">
        <v>286218169</v>
      </c>
      <c r="F62" s="63">
        <v>2056451300</v>
      </c>
      <c r="G62" s="65">
        <v>704649600</v>
      </c>
    </row>
    <row r="63" spans="1:7" x14ac:dyDescent="0.25">
      <c r="A63" s="51" t="s">
        <v>35</v>
      </c>
      <c r="B63" s="57">
        <v>2</v>
      </c>
      <c r="C63" s="48">
        <v>536</v>
      </c>
      <c r="D63" s="64">
        <v>1018530950</v>
      </c>
      <c r="E63" s="64">
        <v>172511746</v>
      </c>
      <c r="F63" s="64">
        <v>167868000</v>
      </c>
      <c r="G63" s="66">
        <v>67295200</v>
      </c>
    </row>
    <row r="64" spans="1:7" x14ac:dyDescent="0.25">
      <c r="A64" s="52" t="s">
        <v>36</v>
      </c>
      <c r="B64" s="60">
        <v>1</v>
      </c>
      <c r="C64" s="49">
        <v>7735</v>
      </c>
      <c r="D64" s="63">
        <v>1380141214</v>
      </c>
      <c r="E64" s="63">
        <v>111183660</v>
      </c>
      <c r="F64" s="63">
        <v>1138064746</v>
      </c>
      <c r="G64" s="65">
        <v>222068700</v>
      </c>
    </row>
    <row r="65" spans="1:7" x14ac:dyDescent="0.25">
      <c r="A65" s="51" t="s">
        <v>36</v>
      </c>
      <c r="B65" s="57">
        <v>2</v>
      </c>
      <c r="C65" s="48">
        <v>1232</v>
      </c>
      <c r="D65" s="64">
        <v>1057732041</v>
      </c>
      <c r="E65" s="64">
        <v>117348074</v>
      </c>
      <c r="F65" s="64">
        <v>341011900</v>
      </c>
      <c r="G65" s="66">
        <v>114500800</v>
      </c>
    </row>
    <row r="66" spans="1:7" x14ac:dyDescent="0.25">
      <c r="A66" s="52" t="s">
        <v>37</v>
      </c>
      <c r="B66" s="60">
        <v>1</v>
      </c>
      <c r="C66" s="49">
        <v>5480</v>
      </c>
      <c r="D66" s="63">
        <v>1719456330</v>
      </c>
      <c r="E66" s="63">
        <v>130711665</v>
      </c>
      <c r="F66" s="63">
        <v>1360516400</v>
      </c>
      <c r="G66" s="65">
        <v>219681500</v>
      </c>
    </row>
    <row r="67" spans="1:7" x14ac:dyDescent="0.25">
      <c r="A67" s="51" t="s">
        <v>37</v>
      </c>
      <c r="B67" s="57">
        <v>2</v>
      </c>
      <c r="C67" s="48">
        <v>665</v>
      </c>
      <c r="D67" s="64">
        <v>865391537</v>
      </c>
      <c r="E67" s="64">
        <v>181654953</v>
      </c>
      <c r="F67" s="64">
        <v>188678300</v>
      </c>
      <c r="G67" s="66">
        <v>60193100</v>
      </c>
    </row>
    <row r="68" spans="1:7" x14ac:dyDescent="0.25">
      <c r="A68" s="52" t="s">
        <v>38</v>
      </c>
      <c r="B68" s="60">
        <v>1</v>
      </c>
      <c r="C68" s="49">
        <v>150589</v>
      </c>
      <c r="D68" s="63">
        <v>61506232674</v>
      </c>
      <c r="E68" s="63">
        <v>5181428408</v>
      </c>
      <c r="F68" s="63">
        <v>45796782800</v>
      </c>
      <c r="G68" s="65">
        <v>6298030500</v>
      </c>
    </row>
    <row r="69" spans="1:7" x14ac:dyDescent="0.25">
      <c r="A69" s="51" t="s">
        <v>38</v>
      </c>
      <c r="B69" s="57">
        <v>2</v>
      </c>
      <c r="C69" s="48">
        <v>8983</v>
      </c>
      <c r="D69" s="64">
        <v>15068610038</v>
      </c>
      <c r="E69" s="64">
        <v>2589865825</v>
      </c>
      <c r="F69" s="64">
        <v>3016916500</v>
      </c>
      <c r="G69" s="66">
        <v>1073293600</v>
      </c>
    </row>
    <row r="70" spans="1:7" x14ac:dyDescent="0.25">
      <c r="A70" s="52" t="s">
        <v>39</v>
      </c>
      <c r="B70" s="60">
        <v>1</v>
      </c>
      <c r="C70" s="49">
        <v>11180</v>
      </c>
      <c r="D70" s="63">
        <v>2283377191</v>
      </c>
      <c r="E70" s="63">
        <v>167555337</v>
      </c>
      <c r="F70" s="63">
        <v>1945284400</v>
      </c>
      <c r="G70" s="65">
        <v>349268100</v>
      </c>
    </row>
    <row r="71" spans="1:7" x14ac:dyDescent="0.25">
      <c r="A71" s="51" t="s">
        <v>39</v>
      </c>
      <c r="B71" s="57">
        <v>2</v>
      </c>
      <c r="C71" s="48">
        <v>895</v>
      </c>
      <c r="D71" s="64">
        <v>631922350</v>
      </c>
      <c r="E71" s="64">
        <v>84942019</v>
      </c>
      <c r="F71" s="64">
        <v>260314100</v>
      </c>
      <c r="G71" s="66">
        <v>63431500</v>
      </c>
    </row>
    <row r="72" spans="1:7" x14ac:dyDescent="0.25">
      <c r="A72" s="52" t="s">
        <v>40</v>
      </c>
      <c r="B72" s="60">
        <v>1</v>
      </c>
      <c r="C72" s="49">
        <v>10061</v>
      </c>
      <c r="D72" s="63">
        <v>2865865674</v>
      </c>
      <c r="E72" s="63">
        <v>229756505</v>
      </c>
      <c r="F72" s="63">
        <v>2134909600</v>
      </c>
      <c r="G72" s="65">
        <v>428373100</v>
      </c>
    </row>
    <row r="73" spans="1:7" x14ac:dyDescent="0.25">
      <c r="A73" s="51" t="s">
        <v>40</v>
      </c>
      <c r="B73" s="57">
        <v>2</v>
      </c>
      <c r="C73" s="48">
        <v>686</v>
      </c>
      <c r="D73" s="64">
        <v>1716005912</v>
      </c>
      <c r="E73" s="64">
        <v>227590016</v>
      </c>
      <c r="F73" s="64">
        <v>232832700</v>
      </c>
      <c r="G73" s="66">
        <v>98282800</v>
      </c>
    </row>
    <row r="74" spans="1:7" x14ac:dyDescent="0.25">
      <c r="A74" s="52" t="s">
        <v>41</v>
      </c>
      <c r="B74" s="60">
        <v>1</v>
      </c>
      <c r="C74" s="49">
        <v>142506</v>
      </c>
      <c r="D74" s="63">
        <v>61289766687</v>
      </c>
      <c r="E74" s="63">
        <v>6840409432</v>
      </c>
      <c r="F74" s="63">
        <v>36366371700</v>
      </c>
      <c r="G74" s="65">
        <v>8333749300</v>
      </c>
    </row>
    <row r="75" spans="1:7" x14ac:dyDescent="0.25">
      <c r="A75" s="51" t="s">
        <v>41</v>
      </c>
      <c r="B75" s="57">
        <v>2</v>
      </c>
      <c r="C75" s="48">
        <v>8724</v>
      </c>
      <c r="D75" s="64">
        <v>21024366637</v>
      </c>
      <c r="E75" s="64">
        <v>3466706936</v>
      </c>
      <c r="F75" s="64">
        <v>2720029400</v>
      </c>
      <c r="G75" s="66">
        <v>1056330900</v>
      </c>
    </row>
    <row r="76" spans="1:7" x14ac:dyDescent="0.25">
      <c r="A76" s="52" t="s">
        <v>42</v>
      </c>
      <c r="B76" s="60">
        <v>1</v>
      </c>
      <c r="C76" s="49">
        <v>25750</v>
      </c>
      <c r="D76" s="63">
        <v>5237423966</v>
      </c>
      <c r="E76" s="63">
        <v>509070838</v>
      </c>
      <c r="F76" s="63">
        <v>3784447700</v>
      </c>
      <c r="G76" s="65">
        <v>858309800</v>
      </c>
    </row>
    <row r="77" spans="1:7" x14ac:dyDescent="0.25">
      <c r="A77" s="51" t="s">
        <v>42</v>
      </c>
      <c r="B77" s="57">
        <v>2</v>
      </c>
      <c r="C77" s="48">
        <v>3205</v>
      </c>
      <c r="D77" s="64">
        <v>3299206928</v>
      </c>
      <c r="E77" s="64">
        <v>538533912</v>
      </c>
      <c r="F77" s="64">
        <v>828615900</v>
      </c>
      <c r="G77" s="66">
        <v>312554000</v>
      </c>
    </row>
    <row r="78" spans="1:7" x14ac:dyDescent="0.25">
      <c r="A78" s="52" t="s">
        <v>43</v>
      </c>
      <c r="B78" s="60">
        <v>1</v>
      </c>
      <c r="C78" s="49">
        <v>11229</v>
      </c>
      <c r="D78" s="63">
        <v>2276947104</v>
      </c>
      <c r="E78" s="63">
        <v>247851777</v>
      </c>
      <c r="F78" s="63">
        <v>1840066300</v>
      </c>
      <c r="G78" s="65">
        <v>511230000</v>
      </c>
    </row>
    <row r="79" spans="1:7" x14ac:dyDescent="0.25">
      <c r="A79" s="51" t="s">
        <v>43</v>
      </c>
      <c r="B79" s="57">
        <v>2</v>
      </c>
      <c r="C79" s="48">
        <v>1268</v>
      </c>
      <c r="D79" s="64">
        <v>1320985092</v>
      </c>
      <c r="E79" s="64">
        <v>175525496</v>
      </c>
      <c r="F79" s="64">
        <v>312073300</v>
      </c>
      <c r="G79" s="66">
        <v>106217200</v>
      </c>
    </row>
    <row r="80" spans="1:7" x14ac:dyDescent="0.25">
      <c r="A80" s="52" t="s">
        <v>44</v>
      </c>
      <c r="B80" s="60">
        <v>1</v>
      </c>
      <c r="C80" s="49">
        <v>21985</v>
      </c>
      <c r="D80" s="63">
        <v>5630334793</v>
      </c>
      <c r="E80" s="63">
        <v>514904060</v>
      </c>
      <c r="F80" s="63">
        <v>4819125500</v>
      </c>
      <c r="G80" s="65">
        <v>1100517700</v>
      </c>
    </row>
    <row r="81" spans="1:7" x14ac:dyDescent="0.25">
      <c r="A81" s="51" t="s">
        <v>44</v>
      </c>
      <c r="B81" s="57">
        <v>2</v>
      </c>
      <c r="C81" s="48">
        <v>1953</v>
      </c>
      <c r="D81" s="64">
        <v>2254789865</v>
      </c>
      <c r="E81" s="64">
        <v>286295159</v>
      </c>
      <c r="F81" s="64">
        <v>599123400</v>
      </c>
      <c r="G81" s="66">
        <v>205386800</v>
      </c>
    </row>
    <row r="82" spans="1:7" x14ac:dyDescent="0.25">
      <c r="A82" s="52" t="s">
        <v>45</v>
      </c>
      <c r="B82" s="60">
        <v>1</v>
      </c>
      <c r="C82" s="49">
        <v>44073</v>
      </c>
      <c r="D82" s="63">
        <v>10993499949</v>
      </c>
      <c r="E82" s="63">
        <v>1218671062</v>
      </c>
      <c r="F82" s="63">
        <v>7308581100</v>
      </c>
      <c r="G82" s="65">
        <v>1766498900</v>
      </c>
    </row>
    <row r="83" spans="1:7" x14ac:dyDescent="0.25">
      <c r="A83" s="51" t="s">
        <v>45</v>
      </c>
      <c r="B83" s="57">
        <v>2</v>
      </c>
      <c r="C83" s="48">
        <v>7094</v>
      </c>
      <c r="D83" s="64">
        <v>8664232599</v>
      </c>
      <c r="E83" s="64">
        <v>1431425114</v>
      </c>
      <c r="F83" s="64">
        <v>1924791100</v>
      </c>
      <c r="G83" s="66">
        <v>846949000</v>
      </c>
    </row>
    <row r="84" spans="1:7" x14ac:dyDescent="0.25">
      <c r="A84" s="52" t="s">
        <v>46</v>
      </c>
      <c r="B84" s="60">
        <v>1</v>
      </c>
      <c r="C84" s="49">
        <v>9941</v>
      </c>
      <c r="D84" s="63">
        <v>3380547852</v>
      </c>
      <c r="E84" s="63">
        <v>332855357</v>
      </c>
      <c r="F84" s="63">
        <v>2535024900</v>
      </c>
      <c r="G84" s="65">
        <v>532488500</v>
      </c>
    </row>
    <row r="85" spans="1:7" x14ac:dyDescent="0.25">
      <c r="A85" s="51" t="s">
        <v>46</v>
      </c>
      <c r="B85" s="57">
        <v>2</v>
      </c>
      <c r="C85" s="48">
        <v>851</v>
      </c>
      <c r="D85" s="64">
        <v>1188702343</v>
      </c>
      <c r="E85" s="64">
        <v>237415085</v>
      </c>
      <c r="F85" s="64">
        <v>272926000</v>
      </c>
      <c r="G85" s="66">
        <v>93899800</v>
      </c>
    </row>
    <row r="86" spans="1:7" x14ac:dyDescent="0.25">
      <c r="A86" s="52" t="s">
        <v>47</v>
      </c>
      <c r="B86" s="60">
        <v>1</v>
      </c>
      <c r="C86" s="49">
        <v>155613</v>
      </c>
      <c r="D86" s="63">
        <v>54904340775</v>
      </c>
      <c r="E86" s="63">
        <v>5671746123</v>
      </c>
      <c r="F86" s="63">
        <v>42409412100</v>
      </c>
      <c r="G86" s="65">
        <v>10912533300</v>
      </c>
    </row>
    <row r="87" spans="1:7" x14ac:dyDescent="0.25">
      <c r="A87" s="51" t="s">
        <v>47</v>
      </c>
      <c r="B87" s="57">
        <v>2</v>
      </c>
      <c r="C87" s="48">
        <v>5615</v>
      </c>
      <c r="D87" s="64">
        <v>5310869323</v>
      </c>
      <c r="E87" s="64">
        <v>854672408</v>
      </c>
      <c r="F87" s="64">
        <v>1833398500</v>
      </c>
      <c r="G87" s="66">
        <v>698998800</v>
      </c>
    </row>
    <row r="88" spans="1:7" x14ac:dyDescent="0.25">
      <c r="A88" s="52" t="s">
        <v>48</v>
      </c>
      <c r="B88" s="60">
        <v>1</v>
      </c>
      <c r="C88" s="49">
        <v>3221</v>
      </c>
      <c r="D88" s="63">
        <v>651241512</v>
      </c>
      <c r="E88" s="63">
        <v>70916430</v>
      </c>
      <c r="F88" s="63">
        <v>516363200</v>
      </c>
      <c r="G88" s="65">
        <v>148706300</v>
      </c>
    </row>
    <row r="89" spans="1:7" x14ac:dyDescent="0.25">
      <c r="A89" s="51" t="s">
        <v>48</v>
      </c>
      <c r="B89" s="57">
        <v>2</v>
      </c>
      <c r="C89" s="48">
        <v>388</v>
      </c>
      <c r="D89" s="64">
        <v>380715780</v>
      </c>
      <c r="E89" s="64">
        <v>64186260</v>
      </c>
      <c r="F89" s="64">
        <v>104636500</v>
      </c>
      <c r="G89" s="66">
        <v>42149500</v>
      </c>
    </row>
    <row r="90" spans="1:7" x14ac:dyDescent="0.25">
      <c r="A90" s="52" t="s">
        <v>49</v>
      </c>
      <c r="B90" s="60">
        <v>1</v>
      </c>
      <c r="C90" s="49">
        <v>23785</v>
      </c>
      <c r="D90" s="63">
        <v>6060764994</v>
      </c>
      <c r="E90" s="63">
        <v>641151950</v>
      </c>
      <c r="F90" s="63">
        <v>4551193800</v>
      </c>
      <c r="G90" s="65">
        <v>1227518500</v>
      </c>
    </row>
    <row r="91" spans="1:7" x14ac:dyDescent="0.25">
      <c r="A91" s="51" t="s">
        <v>49</v>
      </c>
      <c r="B91" s="57">
        <v>2</v>
      </c>
      <c r="C91" s="48">
        <v>3131</v>
      </c>
      <c r="D91" s="64">
        <v>3378118063</v>
      </c>
      <c r="E91" s="64">
        <v>653580876</v>
      </c>
      <c r="F91" s="64">
        <v>964478900</v>
      </c>
      <c r="G91" s="66">
        <v>363950000</v>
      </c>
    </row>
    <row r="92" spans="1:7" x14ac:dyDescent="0.25">
      <c r="A92" s="52" t="s">
        <v>50</v>
      </c>
      <c r="B92" s="60">
        <v>1</v>
      </c>
      <c r="C92" s="49">
        <v>688690</v>
      </c>
      <c r="D92" s="63">
        <v>190269626418</v>
      </c>
      <c r="E92" s="63">
        <v>24495510512</v>
      </c>
      <c r="F92" s="63">
        <v>146111797900</v>
      </c>
      <c r="G92" s="65">
        <v>51533128800</v>
      </c>
    </row>
    <row r="93" spans="1:7" x14ac:dyDescent="0.25">
      <c r="A93" s="51" t="s">
        <v>50</v>
      </c>
      <c r="B93" s="57">
        <v>2</v>
      </c>
      <c r="C93" s="48">
        <v>29444</v>
      </c>
      <c r="D93" s="64">
        <v>38337986275</v>
      </c>
      <c r="E93" s="64">
        <v>6528291668</v>
      </c>
      <c r="F93" s="64">
        <v>8877291400</v>
      </c>
      <c r="G93" s="66">
        <v>4299139400</v>
      </c>
    </row>
    <row r="94" spans="1:7" x14ac:dyDescent="0.25">
      <c r="A94" s="52" t="s">
        <v>51</v>
      </c>
      <c r="B94" s="60">
        <v>1</v>
      </c>
      <c r="C94" s="49">
        <v>3373</v>
      </c>
      <c r="D94" s="63">
        <v>1153956150</v>
      </c>
      <c r="E94" s="63">
        <v>129591886</v>
      </c>
      <c r="F94" s="63">
        <v>787684000</v>
      </c>
      <c r="G94" s="65">
        <v>236632100</v>
      </c>
    </row>
    <row r="95" spans="1:7" x14ac:dyDescent="0.25">
      <c r="A95" s="51" t="s">
        <v>51</v>
      </c>
      <c r="B95" s="57">
        <v>2</v>
      </c>
      <c r="C95" s="48">
        <v>245</v>
      </c>
      <c r="D95" s="64">
        <v>563067818</v>
      </c>
      <c r="E95" s="64">
        <v>57646496</v>
      </c>
      <c r="F95" s="64">
        <v>91933800</v>
      </c>
      <c r="G95" s="66">
        <v>28626600</v>
      </c>
    </row>
    <row r="96" spans="1:7" x14ac:dyDescent="0.25">
      <c r="A96" s="52" t="s">
        <v>52</v>
      </c>
      <c r="B96" s="60">
        <v>1</v>
      </c>
      <c r="C96" s="49">
        <v>91852</v>
      </c>
      <c r="D96" s="63">
        <v>27238558932</v>
      </c>
      <c r="E96" s="63">
        <v>3002832354</v>
      </c>
      <c r="F96" s="63">
        <v>21620793500</v>
      </c>
      <c r="G96" s="65">
        <v>5637979400</v>
      </c>
    </row>
    <row r="97" spans="1:7" x14ac:dyDescent="0.25">
      <c r="A97" s="51" t="s">
        <v>52</v>
      </c>
      <c r="B97" s="57">
        <v>2</v>
      </c>
      <c r="C97" s="48">
        <v>3770</v>
      </c>
      <c r="D97" s="64">
        <v>4596515012</v>
      </c>
      <c r="E97" s="64">
        <v>639278996</v>
      </c>
      <c r="F97" s="64">
        <v>1151412600</v>
      </c>
      <c r="G97" s="66">
        <v>405132200</v>
      </c>
    </row>
    <row r="98" spans="1:7" x14ac:dyDescent="0.25">
      <c r="A98" s="52" t="s">
        <v>53</v>
      </c>
      <c r="B98" s="60">
        <v>1</v>
      </c>
      <c r="C98" s="49">
        <v>2744</v>
      </c>
      <c r="D98" s="63">
        <v>672629709</v>
      </c>
      <c r="E98" s="63">
        <v>66494980</v>
      </c>
      <c r="F98" s="63">
        <v>473147800</v>
      </c>
      <c r="G98" s="65">
        <v>111036100</v>
      </c>
    </row>
    <row r="99" spans="1:7" x14ac:dyDescent="0.25">
      <c r="A99" s="51" t="s">
        <v>53</v>
      </c>
      <c r="B99" s="57">
        <v>2</v>
      </c>
      <c r="C99" s="48">
        <v>597</v>
      </c>
      <c r="D99" s="64">
        <v>534215078</v>
      </c>
      <c r="E99" s="64">
        <v>82383843</v>
      </c>
      <c r="F99" s="64">
        <v>141889700</v>
      </c>
      <c r="G99" s="66">
        <v>49472600</v>
      </c>
    </row>
    <row r="100" spans="1:7" x14ac:dyDescent="0.25">
      <c r="A100" s="52" t="s">
        <v>54</v>
      </c>
      <c r="B100" s="60">
        <v>1</v>
      </c>
      <c r="C100" s="49">
        <v>29146</v>
      </c>
      <c r="D100" s="63">
        <v>7694484965</v>
      </c>
      <c r="E100" s="63">
        <v>707210730</v>
      </c>
      <c r="F100" s="63">
        <v>6290213100</v>
      </c>
      <c r="G100" s="65">
        <v>1379571800</v>
      </c>
    </row>
    <row r="101" spans="1:7" x14ac:dyDescent="0.25">
      <c r="A101" s="51" t="s">
        <v>54</v>
      </c>
      <c r="B101" s="57">
        <v>2</v>
      </c>
      <c r="C101" s="48">
        <v>2965</v>
      </c>
      <c r="D101" s="64">
        <v>4039485444</v>
      </c>
      <c r="E101" s="64">
        <v>642373121</v>
      </c>
      <c r="F101" s="64">
        <v>901335800</v>
      </c>
      <c r="G101" s="66">
        <v>357829400</v>
      </c>
    </row>
    <row r="102" spans="1:7" x14ac:dyDescent="0.25">
      <c r="A102" s="52" t="s">
        <v>55</v>
      </c>
      <c r="B102" s="60">
        <v>1</v>
      </c>
      <c r="C102" s="49">
        <v>11615</v>
      </c>
      <c r="D102" s="63">
        <v>2663424149</v>
      </c>
      <c r="E102" s="63">
        <v>274842967</v>
      </c>
      <c r="F102" s="63">
        <v>1868677600</v>
      </c>
      <c r="G102" s="65">
        <v>458785200</v>
      </c>
    </row>
    <row r="103" spans="1:7" x14ac:dyDescent="0.25">
      <c r="A103" s="51" t="s">
        <v>55</v>
      </c>
      <c r="B103" s="57">
        <v>2</v>
      </c>
      <c r="C103" s="48">
        <v>1045</v>
      </c>
      <c r="D103" s="64">
        <v>1454972016</v>
      </c>
      <c r="E103" s="64">
        <v>273957853</v>
      </c>
      <c r="F103" s="64">
        <v>268127500</v>
      </c>
      <c r="G103" s="66">
        <v>99472200</v>
      </c>
    </row>
    <row r="104" spans="1:7" x14ac:dyDescent="0.25">
      <c r="A104" s="52" t="s">
        <v>56</v>
      </c>
      <c r="B104" s="60">
        <v>1</v>
      </c>
      <c r="C104" s="49">
        <v>13100</v>
      </c>
      <c r="D104" s="63">
        <v>2308109890</v>
      </c>
      <c r="E104" s="63">
        <v>186080392</v>
      </c>
      <c r="F104" s="63">
        <v>1404794300</v>
      </c>
      <c r="G104" s="65">
        <v>274652900</v>
      </c>
    </row>
    <row r="105" spans="1:7" x14ac:dyDescent="0.25">
      <c r="A105" s="51" t="s">
        <v>56</v>
      </c>
      <c r="B105" s="57">
        <v>2</v>
      </c>
      <c r="C105" s="48">
        <v>1793</v>
      </c>
      <c r="D105" s="64">
        <v>1128268868</v>
      </c>
      <c r="E105" s="64">
        <v>160471465</v>
      </c>
      <c r="F105" s="64">
        <v>444750000</v>
      </c>
      <c r="G105" s="66">
        <v>186606600</v>
      </c>
    </row>
    <row r="106" spans="1:7" x14ac:dyDescent="0.25">
      <c r="A106" s="52" t="s">
        <v>57</v>
      </c>
      <c r="B106" s="60">
        <v>1</v>
      </c>
      <c r="C106" s="49">
        <v>1683</v>
      </c>
      <c r="D106" s="63">
        <v>467374647</v>
      </c>
      <c r="E106" s="63">
        <v>55437096</v>
      </c>
      <c r="F106" s="63">
        <v>336766600</v>
      </c>
      <c r="G106" s="65">
        <v>99712400</v>
      </c>
    </row>
    <row r="107" spans="1:7" x14ac:dyDescent="0.25">
      <c r="A107" s="51" t="s">
        <v>57</v>
      </c>
      <c r="B107" s="57">
        <v>2</v>
      </c>
      <c r="C107" s="48">
        <v>143</v>
      </c>
      <c r="D107" s="64">
        <v>173788939</v>
      </c>
      <c r="E107" s="64">
        <v>21528519</v>
      </c>
      <c r="F107" s="64">
        <v>38585700</v>
      </c>
      <c r="G107" s="66">
        <v>14000000</v>
      </c>
    </row>
    <row r="108" spans="1:7" x14ac:dyDescent="0.25">
      <c r="A108" s="85" t="s">
        <v>59</v>
      </c>
      <c r="B108" s="88"/>
      <c r="C108" s="89">
        <v>4084129</v>
      </c>
      <c r="D108" s="86">
        <v>1523256340265</v>
      </c>
      <c r="E108" s="86">
        <v>173374200197</v>
      </c>
      <c r="F108" s="86">
        <v>1030117559207</v>
      </c>
      <c r="G108" s="87">
        <v>263478435000</v>
      </c>
    </row>
  </sheetData>
  <pageMargins left="0.7" right="0.7" top="0.75" bottom="0.75" header="0.3" footer="0.3"/>
  <pageSetup scale="83" orientation="portrait" r:id="rId1"/>
  <rowBreaks count="2" manualBreakCount="2">
    <brk id="49" max="16383" man="1"/>
    <brk id="96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showGridLines="0" zoomScaleNormal="100" zoomScaleSheetLayoutView="100" workbookViewId="0">
      <selection activeCell="F1" sqref="F1"/>
    </sheetView>
  </sheetViews>
  <sheetFormatPr defaultRowHeight="15" x14ac:dyDescent="0.25"/>
  <cols>
    <col min="1" max="1" width="19.5703125" customWidth="1"/>
    <col min="2" max="2" width="10.7109375" bestFit="1" customWidth="1"/>
    <col min="3" max="3" width="15" bestFit="1" customWidth="1"/>
    <col min="4" max="4" width="14.28515625" bestFit="1" customWidth="1"/>
  </cols>
  <sheetData>
    <row r="1" spans="1:4" ht="20.45" x14ac:dyDescent="0.35">
      <c r="A1" s="14" t="s">
        <v>149</v>
      </c>
      <c r="B1" s="13"/>
      <c r="C1" s="13"/>
      <c r="D1" s="13"/>
    </row>
    <row r="2" spans="1:4" ht="15.6" x14ac:dyDescent="0.3">
      <c r="A2" s="15" t="s">
        <v>150</v>
      </c>
      <c r="B2" s="13"/>
      <c r="C2" s="13"/>
      <c r="D2" s="13"/>
    </row>
    <row r="3" spans="1:4" ht="14.25" customHeight="1" x14ac:dyDescent="0.25">
      <c r="A3" s="16" t="s">
        <v>148</v>
      </c>
      <c r="B3" s="13"/>
      <c r="C3" s="13"/>
      <c r="D3" s="13"/>
    </row>
    <row r="4" spans="1:4" ht="14.25" customHeight="1" x14ac:dyDescent="0.25">
      <c r="A4" s="136" t="s">
        <v>1</v>
      </c>
      <c r="B4" s="136"/>
      <c r="C4" s="136"/>
      <c r="D4" s="136"/>
    </row>
    <row r="5" spans="1:4" ht="14.25" customHeight="1" x14ac:dyDescent="0.25">
      <c r="A5" s="16" t="s">
        <v>2</v>
      </c>
      <c r="B5" s="13"/>
      <c r="C5" s="13"/>
      <c r="D5" s="13"/>
    </row>
    <row r="6" spans="1:4" s="33" customFormat="1" ht="14.25" customHeight="1" x14ac:dyDescent="0.3">
      <c r="A6" s="16" t="s">
        <v>125</v>
      </c>
    </row>
    <row r="8" spans="1:4" ht="14.45" x14ac:dyDescent="0.3">
      <c r="A8" s="17" t="s">
        <v>68</v>
      </c>
    </row>
    <row r="9" spans="1:4" x14ac:dyDescent="0.25">
      <c r="A9" s="18" t="s">
        <v>69</v>
      </c>
      <c r="B9" s="10" t="s">
        <v>3</v>
      </c>
      <c r="C9" s="10" t="s">
        <v>4</v>
      </c>
      <c r="D9" s="11" t="s">
        <v>6</v>
      </c>
    </row>
    <row r="10" spans="1:4" ht="14.45" customHeight="1" x14ac:dyDescent="0.25">
      <c r="A10" s="50">
        <v>0</v>
      </c>
      <c r="B10" s="47">
        <v>99042</v>
      </c>
      <c r="C10" s="61">
        <v>2437736040</v>
      </c>
      <c r="D10" s="62">
        <v>740921800</v>
      </c>
    </row>
    <row r="11" spans="1:4" ht="14.45" customHeight="1" x14ac:dyDescent="0.25">
      <c r="A11" s="51">
        <v>500</v>
      </c>
      <c r="B11" s="48">
        <v>44</v>
      </c>
      <c r="C11" s="64">
        <v>32822163</v>
      </c>
      <c r="D11" s="66">
        <v>7333481</v>
      </c>
    </row>
    <row r="12" spans="1:4" ht="14.45" customHeight="1" x14ac:dyDescent="0.25">
      <c r="A12" s="52">
        <v>1000</v>
      </c>
      <c r="B12" s="49">
        <v>261195</v>
      </c>
      <c r="C12" s="63">
        <v>49555269572</v>
      </c>
      <c r="D12" s="65">
        <v>16920954100</v>
      </c>
    </row>
    <row r="13" spans="1:4" ht="14.45" customHeight="1" x14ac:dyDescent="0.25">
      <c r="A13" s="51">
        <v>1250</v>
      </c>
      <c r="B13" s="48">
        <v>2662884</v>
      </c>
      <c r="C13" s="64">
        <v>1024377862064</v>
      </c>
      <c r="D13" s="66">
        <v>730191566926</v>
      </c>
    </row>
    <row r="14" spans="1:4" ht="14.45" customHeight="1" x14ac:dyDescent="0.25">
      <c r="A14" s="52">
        <v>1500</v>
      </c>
      <c r="B14" s="49">
        <v>74824</v>
      </c>
      <c r="C14" s="63">
        <v>12595792175</v>
      </c>
      <c r="D14" s="65">
        <v>6370623000</v>
      </c>
    </row>
    <row r="15" spans="1:4" ht="14.45" customHeight="1" x14ac:dyDescent="0.25">
      <c r="A15" s="51">
        <v>2000</v>
      </c>
      <c r="B15" s="48">
        <v>369430</v>
      </c>
      <c r="C15" s="64">
        <v>108941090096</v>
      </c>
      <c r="D15" s="66">
        <v>83385915200</v>
      </c>
    </row>
    <row r="16" spans="1:4" ht="14.45" customHeight="1" x14ac:dyDescent="0.25">
      <c r="A16" s="52">
        <v>3000</v>
      </c>
      <c r="B16" s="49">
        <v>45984</v>
      </c>
      <c r="C16" s="63">
        <v>15433328130</v>
      </c>
      <c r="D16" s="65">
        <v>11453758200</v>
      </c>
    </row>
    <row r="17" spans="1:4" ht="14.45" customHeight="1" x14ac:dyDescent="0.25">
      <c r="A17" s="51">
        <v>4000</v>
      </c>
      <c r="B17" s="48">
        <v>16071</v>
      </c>
      <c r="C17" s="64">
        <v>4659242978</v>
      </c>
      <c r="D17" s="66">
        <v>3404000700</v>
      </c>
    </row>
    <row r="18" spans="1:4" ht="14.45" customHeight="1" x14ac:dyDescent="0.25">
      <c r="A18" s="52">
        <v>5000</v>
      </c>
      <c r="B18" s="49">
        <v>392837</v>
      </c>
      <c r="C18" s="63">
        <v>174865033218</v>
      </c>
      <c r="D18" s="65">
        <v>114167852500</v>
      </c>
    </row>
    <row r="19" spans="1:4" ht="14.45" customHeight="1" x14ac:dyDescent="0.25">
      <c r="A19" s="51">
        <v>10000</v>
      </c>
      <c r="B19" s="48">
        <v>124645</v>
      </c>
      <c r="C19" s="64">
        <v>57275147149</v>
      </c>
      <c r="D19" s="66">
        <v>36401604500</v>
      </c>
    </row>
    <row r="20" spans="1:4" ht="14.45" customHeight="1" x14ac:dyDescent="0.25">
      <c r="A20" s="52">
        <v>15000</v>
      </c>
      <c r="B20" s="49">
        <v>1974</v>
      </c>
      <c r="C20" s="63">
        <v>1814640984</v>
      </c>
      <c r="D20" s="65">
        <v>663344200</v>
      </c>
    </row>
    <row r="21" spans="1:4" ht="14.45" customHeight="1" x14ac:dyDescent="0.25">
      <c r="A21" s="51">
        <v>20000</v>
      </c>
      <c r="B21" s="48">
        <v>2258</v>
      </c>
      <c r="C21" s="64">
        <v>1970814309</v>
      </c>
      <c r="D21" s="66">
        <v>755573300</v>
      </c>
    </row>
    <row r="22" spans="1:4" ht="14.45" customHeight="1" x14ac:dyDescent="0.25">
      <c r="A22" s="52">
        <v>25000</v>
      </c>
      <c r="B22" s="49">
        <v>15092</v>
      </c>
      <c r="C22" s="63">
        <v>35818417847</v>
      </c>
      <c r="D22" s="65">
        <v>18481869900</v>
      </c>
    </row>
    <row r="23" spans="1:4" ht="14.45" customHeight="1" x14ac:dyDescent="0.25">
      <c r="A23" s="51">
        <v>50000</v>
      </c>
      <c r="B23" s="48">
        <v>17849</v>
      </c>
      <c r="C23" s="64">
        <v>33479143540</v>
      </c>
      <c r="D23" s="66">
        <v>7172241400</v>
      </c>
    </row>
    <row r="24" spans="1:4" x14ac:dyDescent="0.25">
      <c r="A24" s="19" t="s">
        <v>59</v>
      </c>
      <c r="B24" s="20">
        <v>4084129</v>
      </c>
      <c r="C24" s="67">
        <v>1523256340265</v>
      </c>
      <c r="D24" s="68">
        <v>1030117559207</v>
      </c>
    </row>
    <row r="26" spans="1:4" ht="14.45" x14ac:dyDescent="0.3">
      <c r="A26" s="21" t="s">
        <v>70</v>
      </c>
    </row>
    <row r="27" spans="1:4" x14ac:dyDescent="0.25">
      <c r="A27" s="22" t="s">
        <v>73</v>
      </c>
      <c r="B27" s="10" t="s">
        <v>3</v>
      </c>
      <c r="C27" s="10" t="s">
        <v>71</v>
      </c>
      <c r="D27" s="11" t="s">
        <v>72</v>
      </c>
    </row>
    <row r="28" spans="1:4" ht="14.45" customHeight="1" x14ac:dyDescent="0.25">
      <c r="A28" s="50">
        <v>0</v>
      </c>
      <c r="B28" s="47">
        <v>847783</v>
      </c>
      <c r="C28" s="61">
        <v>2013501</v>
      </c>
      <c r="D28" s="62">
        <v>2686000</v>
      </c>
    </row>
    <row r="29" spans="1:4" ht="14.45" customHeight="1" x14ac:dyDescent="0.25">
      <c r="A29" s="51">
        <v>500</v>
      </c>
      <c r="B29" s="48">
        <v>599</v>
      </c>
      <c r="C29" s="64">
        <v>40744445</v>
      </c>
      <c r="D29" s="66">
        <v>34032900</v>
      </c>
    </row>
    <row r="30" spans="1:4" ht="14.45" customHeight="1" x14ac:dyDescent="0.25">
      <c r="A30" s="52">
        <v>1000</v>
      </c>
      <c r="B30" s="49">
        <v>290266</v>
      </c>
      <c r="C30" s="63">
        <v>15660292876</v>
      </c>
      <c r="D30" s="65">
        <v>13301727100</v>
      </c>
    </row>
    <row r="31" spans="1:4" ht="14.45" customHeight="1" x14ac:dyDescent="0.25">
      <c r="A31" s="51">
        <v>1250</v>
      </c>
      <c r="B31" s="48">
        <v>2460745</v>
      </c>
      <c r="C31" s="64">
        <v>123322327712</v>
      </c>
      <c r="D31" s="66">
        <v>220049010700</v>
      </c>
    </row>
    <row r="32" spans="1:4" ht="14.45" customHeight="1" x14ac:dyDescent="0.25">
      <c r="A32" s="52">
        <v>1500</v>
      </c>
      <c r="B32" s="49">
        <v>42006</v>
      </c>
      <c r="C32" s="63">
        <v>1649587396</v>
      </c>
      <c r="D32" s="65">
        <v>1451090600</v>
      </c>
    </row>
    <row r="33" spans="1:4" ht="14.45" customHeight="1" x14ac:dyDescent="0.25">
      <c r="A33" s="51">
        <v>2000</v>
      </c>
      <c r="B33" s="48">
        <v>217183</v>
      </c>
      <c r="C33" s="64">
        <v>9560376318</v>
      </c>
      <c r="D33" s="66">
        <v>10990963300</v>
      </c>
    </row>
    <row r="34" spans="1:4" x14ac:dyDescent="0.25">
      <c r="A34" s="52">
        <v>3000</v>
      </c>
      <c r="B34" s="49">
        <v>27409</v>
      </c>
      <c r="C34" s="63">
        <v>1318176619</v>
      </c>
      <c r="D34" s="65">
        <v>1606166800</v>
      </c>
    </row>
    <row r="35" spans="1:4" x14ac:dyDescent="0.25">
      <c r="A35" s="51">
        <v>4000</v>
      </c>
      <c r="B35" s="48">
        <v>8735</v>
      </c>
      <c r="C35" s="64">
        <v>387581707</v>
      </c>
      <c r="D35" s="66">
        <v>506781000</v>
      </c>
    </row>
    <row r="36" spans="1:4" x14ac:dyDescent="0.25">
      <c r="A36" s="52">
        <v>5000</v>
      </c>
      <c r="B36" s="49">
        <v>138056</v>
      </c>
      <c r="C36" s="63">
        <v>11774359418</v>
      </c>
      <c r="D36" s="65">
        <v>10052629700</v>
      </c>
    </row>
    <row r="37" spans="1:4" x14ac:dyDescent="0.25">
      <c r="A37" s="51">
        <v>10000</v>
      </c>
      <c r="B37" s="48">
        <v>40862</v>
      </c>
      <c r="C37" s="64">
        <v>3910639655</v>
      </c>
      <c r="D37" s="66">
        <v>2941053600</v>
      </c>
    </row>
    <row r="38" spans="1:4" x14ac:dyDescent="0.25">
      <c r="A38" s="52">
        <v>15000</v>
      </c>
      <c r="B38" s="49">
        <v>738</v>
      </c>
      <c r="C38" s="63">
        <v>204673804</v>
      </c>
      <c r="D38" s="65">
        <v>149053400</v>
      </c>
    </row>
    <row r="39" spans="1:4" x14ac:dyDescent="0.25">
      <c r="A39" s="51">
        <v>20000</v>
      </c>
      <c r="B39" s="48">
        <v>711</v>
      </c>
      <c r="C39" s="64">
        <v>227061725</v>
      </c>
      <c r="D39" s="66">
        <v>157935700</v>
      </c>
    </row>
    <row r="40" spans="1:4" x14ac:dyDescent="0.25">
      <c r="A40" s="52">
        <v>25000</v>
      </c>
      <c r="B40" s="49">
        <v>3281</v>
      </c>
      <c r="C40" s="63">
        <v>1784885876</v>
      </c>
      <c r="D40" s="65">
        <v>800968500</v>
      </c>
    </row>
    <row r="41" spans="1:4" x14ac:dyDescent="0.25">
      <c r="A41" s="51">
        <v>50000</v>
      </c>
      <c r="B41" s="48">
        <v>5755</v>
      </c>
      <c r="C41" s="64">
        <v>3531479145</v>
      </c>
      <c r="D41" s="66">
        <v>1434335700</v>
      </c>
    </row>
    <row r="42" spans="1:4" x14ac:dyDescent="0.25">
      <c r="A42" s="23" t="s">
        <v>59</v>
      </c>
      <c r="B42" s="24">
        <v>4084129</v>
      </c>
      <c r="C42" s="67">
        <v>173374200197</v>
      </c>
      <c r="D42" s="68">
        <v>263478435000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5"/>
  <sheetViews>
    <sheetView showGridLines="0" view="pageBreakPreview" zoomScale="60" zoomScaleNormal="100" workbookViewId="0">
      <selection activeCell="J70" sqref="J70"/>
    </sheetView>
  </sheetViews>
  <sheetFormatPr defaultRowHeight="15" x14ac:dyDescent="0.25"/>
  <cols>
    <col min="1" max="16384" width="9.140625" style="92"/>
  </cols>
  <sheetData>
    <row r="1" spans="1:27" ht="24.95" customHeight="1" x14ac:dyDescent="0.25"/>
    <row r="2" spans="1:27" ht="24.95" customHeight="1" x14ac:dyDescent="0.25"/>
    <row r="3" spans="1:27" ht="24.95" customHeight="1" x14ac:dyDescent="0.25"/>
    <row r="4" spans="1:27" ht="24.95" customHeight="1" x14ac:dyDescent="0.25"/>
    <row r="5" spans="1:27" ht="24.95" customHeight="1" x14ac:dyDescent="0.25"/>
    <row r="6" spans="1:27" x14ac:dyDescent="0.25">
      <c r="A6" s="55" t="s">
        <v>74</v>
      </c>
      <c r="AA6" s="92" t="s">
        <v>75</v>
      </c>
    </row>
    <row r="7" spans="1:27" x14ac:dyDescent="0.25">
      <c r="A7" s="92" t="s">
        <v>76</v>
      </c>
      <c r="AA7" s="92" t="s">
        <v>77</v>
      </c>
    </row>
    <row r="8" spans="1:27" x14ac:dyDescent="0.25">
      <c r="A8" s="92" t="s">
        <v>78</v>
      </c>
    </row>
    <row r="9" spans="1:27" x14ac:dyDescent="0.25">
      <c r="A9" s="92" t="s">
        <v>79</v>
      </c>
      <c r="AA9" s="92" t="s">
        <v>80</v>
      </c>
    </row>
    <row r="10" spans="1:27" x14ac:dyDescent="0.25">
      <c r="A10" s="92" t="s">
        <v>81</v>
      </c>
    </row>
    <row r="11" spans="1:27" x14ac:dyDescent="0.25">
      <c r="A11" s="92" t="s">
        <v>82</v>
      </c>
    </row>
    <row r="12" spans="1:27" x14ac:dyDescent="0.25">
      <c r="A12" s="92" t="s">
        <v>83</v>
      </c>
    </row>
    <row r="13" spans="1:27" x14ac:dyDescent="0.25">
      <c r="A13" s="92" t="s">
        <v>84</v>
      </c>
    </row>
    <row r="14" spans="1:27" x14ac:dyDescent="0.25">
      <c r="A14" s="92" t="s">
        <v>85</v>
      </c>
    </row>
    <row r="15" spans="1:27" x14ac:dyDescent="0.25">
      <c r="A15" s="92" t="s">
        <v>86</v>
      </c>
    </row>
    <row r="17" spans="1:1" hidden="1" x14ac:dyDescent="0.25">
      <c r="A17" s="92" t="s">
        <v>87</v>
      </c>
    </row>
    <row r="18" spans="1:1" hidden="1" x14ac:dyDescent="0.25">
      <c r="A18" s="92" t="s">
        <v>88</v>
      </c>
    </row>
    <row r="19" spans="1:1" hidden="1" x14ac:dyDescent="0.25">
      <c r="A19" s="92" t="s">
        <v>89</v>
      </c>
    </row>
    <row r="20" spans="1:1" hidden="1" x14ac:dyDescent="0.25"/>
    <row r="21" spans="1:1" hidden="1" x14ac:dyDescent="0.25">
      <c r="A21" s="92" t="s">
        <v>90</v>
      </c>
    </row>
    <row r="22" spans="1:1" hidden="1" x14ac:dyDescent="0.25">
      <c r="A22" s="92" t="s">
        <v>91</v>
      </c>
    </row>
    <row r="23" spans="1:1" hidden="1" x14ac:dyDescent="0.25"/>
    <row r="24" spans="1:1" hidden="1" x14ac:dyDescent="0.25">
      <c r="A24" s="92" t="s">
        <v>92</v>
      </c>
    </row>
    <row r="25" spans="1:1" hidden="1" x14ac:dyDescent="0.25">
      <c r="A25" s="92" t="s">
        <v>93</v>
      </c>
    </row>
    <row r="26" spans="1:1" hidden="1" x14ac:dyDescent="0.25"/>
    <row r="27" spans="1:1" hidden="1" x14ac:dyDescent="0.25">
      <c r="A27" s="92" t="s">
        <v>94</v>
      </c>
    </row>
    <row r="28" spans="1:1" hidden="1" x14ac:dyDescent="0.25">
      <c r="A28" s="92" t="s">
        <v>95</v>
      </c>
    </row>
    <row r="29" spans="1:1" hidden="1" x14ac:dyDescent="0.25">
      <c r="A29" s="92" t="s">
        <v>96</v>
      </c>
    </row>
    <row r="30" spans="1:1" hidden="1" x14ac:dyDescent="0.25"/>
    <row r="31" spans="1:1" hidden="1" x14ac:dyDescent="0.25">
      <c r="A31" s="92" t="s">
        <v>97</v>
      </c>
    </row>
    <row r="32" spans="1:1" hidden="1" x14ac:dyDescent="0.25">
      <c r="A32" s="92" t="s">
        <v>98</v>
      </c>
    </row>
    <row r="33" spans="1:1" hidden="1" x14ac:dyDescent="0.25"/>
    <row r="34" spans="1:1" hidden="1" x14ac:dyDescent="0.25">
      <c r="A34" s="92" t="s">
        <v>99</v>
      </c>
    </row>
    <row r="35" spans="1:1" hidden="1" x14ac:dyDescent="0.25"/>
    <row r="36" spans="1:1" hidden="1" x14ac:dyDescent="0.25">
      <c r="A36" s="92" t="s">
        <v>100</v>
      </c>
    </row>
    <row r="37" spans="1:1" hidden="1" x14ac:dyDescent="0.25">
      <c r="A37" s="92" t="s">
        <v>101</v>
      </c>
    </row>
    <row r="38" spans="1:1" hidden="1" x14ac:dyDescent="0.25">
      <c r="A38" s="92" t="s">
        <v>102</v>
      </c>
    </row>
    <row r="39" spans="1:1" hidden="1" x14ac:dyDescent="0.25">
      <c r="A39" s="92" t="s">
        <v>103</v>
      </c>
    </row>
    <row r="40" spans="1:1" hidden="1" x14ac:dyDescent="0.25">
      <c r="A40" s="92" t="s">
        <v>104</v>
      </c>
    </row>
    <row r="41" spans="1:1" hidden="1" x14ac:dyDescent="0.25">
      <c r="A41" s="92" t="s">
        <v>105</v>
      </c>
    </row>
    <row r="42" spans="1:1" hidden="1" x14ac:dyDescent="0.25">
      <c r="A42" s="92" t="s">
        <v>106</v>
      </c>
    </row>
    <row r="43" spans="1:1" hidden="1" x14ac:dyDescent="0.25">
      <c r="A43" s="92" t="s">
        <v>107</v>
      </c>
    </row>
    <row r="44" spans="1:1" hidden="1" x14ac:dyDescent="0.25">
      <c r="A44" s="92" t="s">
        <v>108</v>
      </c>
    </row>
    <row r="45" spans="1:1" hidden="1" x14ac:dyDescent="0.25">
      <c r="A45" s="92" t="s">
        <v>109</v>
      </c>
    </row>
    <row r="46" spans="1:1" hidden="1" x14ac:dyDescent="0.25">
      <c r="A46" s="92" t="s">
        <v>110</v>
      </c>
    </row>
    <row r="47" spans="1:1" hidden="1" x14ac:dyDescent="0.25">
      <c r="A47" s="92" t="s">
        <v>111</v>
      </c>
    </row>
    <row r="48" spans="1:1" hidden="1" x14ac:dyDescent="0.25"/>
    <row r="49" spans="1:1" hidden="1" x14ac:dyDescent="0.25">
      <c r="A49" s="92" t="s">
        <v>112</v>
      </c>
    </row>
    <row r="50" spans="1:1" hidden="1" x14ac:dyDescent="0.25">
      <c r="A50" s="92" t="s">
        <v>113</v>
      </c>
    </row>
    <row r="51" spans="1:1" hidden="1" x14ac:dyDescent="0.25">
      <c r="A51" s="92" t="s">
        <v>114</v>
      </c>
    </row>
    <row r="52" spans="1:1" hidden="1" x14ac:dyDescent="0.25">
      <c r="A52" s="92" t="s">
        <v>115</v>
      </c>
    </row>
    <row r="53" spans="1:1" hidden="1" x14ac:dyDescent="0.25">
      <c r="A53" s="92" t="s">
        <v>116</v>
      </c>
    </row>
    <row r="54" spans="1:1" hidden="1" x14ac:dyDescent="0.25"/>
    <row r="55" spans="1:1" hidden="1" x14ac:dyDescent="0.25">
      <c r="A55" s="92" t="s">
        <v>117</v>
      </c>
    </row>
    <row r="56" spans="1:1" hidden="1" x14ac:dyDescent="0.25">
      <c r="A56" s="92" t="s">
        <v>118</v>
      </c>
    </row>
    <row r="57" spans="1:1" hidden="1" x14ac:dyDescent="0.25">
      <c r="A57" s="92" t="s">
        <v>119</v>
      </c>
    </row>
    <row r="58" spans="1:1" hidden="1" x14ac:dyDescent="0.25"/>
    <row r="59" spans="1:1" x14ac:dyDescent="0.25">
      <c r="A59" s="94" t="s">
        <v>142</v>
      </c>
    </row>
    <row r="60" spans="1:1" x14ac:dyDescent="0.25">
      <c r="A60" s="94" t="s">
        <v>136</v>
      </c>
    </row>
    <row r="61" spans="1:1" x14ac:dyDescent="0.25">
      <c r="A61" s="94" t="s">
        <v>137</v>
      </c>
    </row>
    <row r="62" spans="1:1" x14ac:dyDescent="0.25">
      <c r="A62" s="94" t="s">
        <v>138</v>
      </c>
    </row>
    <row r="63" spans="1:1" x14ac:dyDescent="0.25">
      <c r="A63" s="95" t="s">
        <v>139</v>
      </c>
    </row>
    <row r="64" spans="1:1" x14ac:dyDescent="0.25">
      <c r="A64" s="94" t="s">
        <v>140</v>
      </c>
    </row>
    <row r="65" spans="1:1" x14ac:dyDescent="0.25">
      <c r="A65" s="96" t="s">
        <v>141</v>
      </c>
    </row>
  </sheetData>
  <pageMargins left="0.7" right="0.7" top="0.75" bottom="0.75" header="0.3" footer="0.3"/>
  <pageSetup scale="5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16</vt:i4>
      </vt:variant>
    </vt:vector>
  </HeadingPairs>
  <TitlesOfParts>
    <vt:vector size="21" baseType="lpstr">
      <vt:lpstr>Analysis Notes</vt:lpstr>
      <vt:lpstr>KR Control Totals</vt:lpstr>
      <vt:lpstr>KR Occupancy by State</vt:lpstr>
      <vt:lpstr>KR Deductible Profiles</vt:lpstr>
      <vt:lpstr>Disclaimer</vt:lpstr>
      <vt:lpstr>Disclaimer!DisclaimerId</vt:lpstr>
      <vt:lpstr>Disclaimer!DisclaimerReliedOnItems</vt:lpstr>
      <vt:lpstr>Disclaimer!DisclaimerText</vt:lpstr>
      <vt:lpstr>Disclaimer!DisclaimerTextActuary</vt:lpstr>
      <vt:lpstr>Disclaimer!DisclaimerTextAir</vt:lpstr>
      <vt:lpstr>Disclaimer!DisclaimerTextDataLimits</vt:lpstr>
      <vt:lpstr>Disclaimer!DisclaimerTextEqecat</vt:lpstr>
      <vt:lpstr>Disclaimer!DisclaimerTextExternalParties</vt:lpstr>
      <vt:lpstr>Disclaimer!DisclaimerTextMatters</vt:lpstr>
      <vt:lpstr>Disclaimer!DisclaimerTextReins</vt:lpstr>
      <vt:lpstr>Disclaimer!DisclaimerTextRms</vt:lpstr>
      <vt:lpstr>Disclaimer!DisclaimerTextVariability</vt:lpstr>
      <vt:lpstr>Disclaimer!Print_Area</vt:lpstr>
      <vt:lpstr>'KR Control Totals'!Print_Area</vt:lpstr>
      <vt:lpstr>'KR Control Totals'!Print_Titles</vt:lpstr>
      <vt:lpstr>'KR Occupancy by State'!Print_Titles</vt:lpstr>
    </vt:vector>
  </TitlesOfParts>
  <Company>Marsh &amp; McLennan Companies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Elliott Morrill</dc:creator>
  <cp:lastModifiedBy>Nellie Cho</cp:lastModifiedBy>
  <cp:lastPrinted>2017-11-10T17:25:30Z</cp:lastPrinted>
  <dcterms:created xsi:type="dcterms:W3CDTF">2017-10-17T18:22:13Z</dcterms:created>
  <dcterms:modified xsi:type="dcterms:W3CDTF">2019-10-14T15:30:49Z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6d09bd43550c4135b5a88acab3e61457</vt:lpwstr>
  </property>
</Properties>
</file>