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690" yWindow="-15" windowWidth="9525" windowHeight="6390" activeTab="1"/>
  </bookViews>
  <sheets>
    <sheet name="Disclaimer" sheetId="5" r:id="rId1"/>
    <sheet name="RMS Storm Surge" sheetId="8" r:id="rId2"/>
    <sheet name="AALSummaryByState" sheetId="9" r:id="rId3"/>
    <sheet name="AALSummaryOthers" sheetId="10" r:id="rId4"/>
    <sheet name="Top 100 Counties" sheetId="11" r:id="rId5"/>
    <sheet name="Key State PMLs" sheetId="12" r:id="rId6"/>
    <sheet name="ESRI_MAPINFO_SHEET" sheetId="6" state="veryHidden" r:id="rId7"/>
  </sheets>
  <definedNames>
    <definedName name="_xlnm._FilterDatabase" localSheetId="2" hidden="1">AALSummaryByState!$M$8:$M$30</definedName>
    <definedName name="A" localSheetId="3">#REF!</definedName>
    <definedName name="A">#REF!</definedName>
    <definedName name="AdjTPCounter" localSheetId="3">#REF!</definedName>
    <definedName name="AdjTPCounter" localSheetId="1">#REF!</definedName>
    <definedName name="AdjTPCounter">#REF!</definedName>
    <definedName name="AllLinesCounter" localSheetId="3">#REF!</definedName>
    <definedName name="AllLinesCounter" localSheetId="1">#REF!</definedName>
    <definedName name="AllLinesCounter">#REF!</definedName>
    <definedName name="AveAccDate" localSheetId="3">#REF!</definedName>
    <definedName name="AveAccDate" localSheetId="1">#REF!</definedName>
    <definedName name="AveAccDate">#REF!</definedName>
    <definedName name="CommAutoCounter" localSheetId="3">#REF!</definedName>
    <definedName name="CommAutoCounter" localSheetId="1">#REF!</definedName>
    <definedName name="CommAutoCounter">#REF!</definedName>
    <definedName name="D" localSheetId="3">#REF!</definedName>
    <definedName name="D">#REF!</definedName>
    <definedName name="DisclaimerId" localSheetId="0">Disclaimer!$AA$7</definedName>
    <definedName name="DisclaimerReliedOnItems" localSheetId="0">Disclaimer!$AA$9</definedName>
    <definedName name="Disclaimers" localSheetId="2">#REF!</definedName>
    <definedName name="Disclaimers" localSheetId="3">#REF!</definedName>
    <definedName name="Disclaimers" localSheetId="1">#REF!</definedName>
    <definedName name="Disclaimers">#REF!</definedName>
    <definedName name="DisclaimerText" localSheetId="0">Disclaimer!$A$7:$A$16</definedName>
    <definedName name="DisclaimerTextActuary" localSheetId="0">Disclaimer!$A$21:$A$23</definedName>
    <definedName name="DisclaimerTextAir" localSheetId="0">Disclaimer!$A$49:$A$54</definedName>
    <definedName name="DisclaimerTextDataLimits" localSheetId="0">Disclaimer!$A$24:$A$26</definedName>
    <definedName name="DisclaimerTextEqecat" localSheetId="0">Disclaimer!$A$55:$A$58</definedName>
    <definedName name="DisclaimerTextExternalParties" localSheetId="0">Disclaimer!$A$34:$A$35</definedName>
    <definedName name="DisclaimerTextMatters" localSheetId="0">Disclaimer!$A$17:$A$20</definedName>
    <definedName name="DisclaimerTextReins" localSheetId="0">Disclaimer!$A$31:$A$33</definedName>
    <definedName name="DisclaimerTextRms" localSheetId="0">Disclaimer!$A$36:$A$48</definedName>
    <definedName name="DisclaimerTextVariability" localSheetId="0">Disclaimer!$A$27:$A$30</definedName>
    <definedName name="G" localSheetId="3">#REF!</definedName>
    <definedName name="G">#REF!</definedName>
    <definedName name="GenLiabCounter" localSheetId="3">#REF!</definedName>
    <definedName name="GenLiabCounter" localSheetId="1">#REF!</definedName>
    <definedName name="GenLiabCounter">#REF!</definedName>
    <definedName name="gf" localSheetId="3">#REF!</definedName>
    <definedName name="gf">#REF!</definedName>
    <definedName name="gfjfh" localSheetId="3">#REF!</definedName>
    <definedName name="gfjfh" localSheetId="1">#REF!</definedName>
    <definedName name="gfjfh">#REF!</definedName>
    <definedName name="in" localSheetId="3">#REF!</definedName>
    <definedName name="in">#REF!</definedName>
    <definedName name="IntlCounter" localSheetId="3">#REF!</definedName>
    <definedName name="IntlCounter" localSheetId="1">#REF!</definedName>
    <definedName name="IntlCounter">#REF!</definedName>
    <definedName name="MedMalCounter" localSheetId="3">#REF!</definedName>
    <definedName name="MedMalCounter" localSheetId="1">#REF!</definedName>
    <definedName name="MedMalCounter">#REF!</definedName>
    <definedName name="_xlnm.Print_Area" localSheetId="2">AALSummaryByState!$A$1:$Q$33</definedName>
    <definedName name="_xlnm.Print_Area" localSheetId="3">AALSummaryOthers!$A$1:$S$38</definedName>
    <definedName name="_xlnm.Print_Area" localSheetId="0">Disclaimer!$A$1:$Q$57</definedName>
    <definedName name="_xlnm.Print_Titles" localSheetId="2">AALSummaryByState!$A:$A,AALSummaryByState!$1:$9</definedName>
    <definedName name="_xlnm.Print_Titles" localSheetId="3">AALSummaryOthers!$A:$A,AALSummaryOthers!$1:$6</definedName>
    <definedName name="_xlnm.Print_Titles" localSheetId="5">'Key State PMLs'!$1:$6</definedName>
    <definedName name="_xlnm.Print_Titles" localSheetId="4">'Top 100 Counties'!$1:$9</definedName>
    <definedName name="q" localSheetId="3">#REF!</definedName>
    <definedName name="q">#REF!</definedName>
    <definedName name="um" localSheetId="3">#REF!</definedName>
    <definedName name="um">#REF!</definedName>
    <definedName name="umb" localSheetId="3">#REF!</definedName>
    <definedName name="umb">#REF!</definedName>
    <definedName name="UmbCount3er2" localSheetId="2">#REF!</definedName>
    <definedName name="UmbCount3er2" localSheetId="3">#REF!</definedName>
    <definedName name="UmbCount3er2" localSheetId="1">#REF!</definedName>
    <definedName name="UmbCount3er2">#REF!</definedName>
    <definedName name="UmbCounter" localSheetId="3">#REF!</definedName>
    <definedName name="UmbCounter" localSheetId="1">#REF!</definedName>
    <definedName name="UmbCounter">#REF!</definedName>
    <definedName name="UserILFCounter" localSheetId="3">#REF!</definedName>
    <definedName name="UserILFCounter" localSheetId="1">#REF!</definedName>
    <definedName name="UserILFCounter">#REF!</definedName>
    <definedName name="WCCounter" localSheetId="3">#REF!</definedName>
    <definedName name="WCCounter" localSheetId="1">#REF!</definedName>
    <definedName name="WCCounter">#REF!</definedName>
  </definedNames>
  <calcPr calcId="145621"/>
</workbook>
</file>

<file path=xl/calcChain.xml><?xml version="1.0" encoding="utf-8"?>
<calcChain xmlns="http://schemas.openxmlformats.org/spreadsheetml/2006/main">
  <c r="S35" i="10" l="1"/>
  <c r="S34" i="10"/>
  <c r="S33" i="10"/>
  <c r="S32" i="10"/>
  <c r="S31" i="10"/>
  <c r="S30" i="10"/>
  <c r="S25" i="10"/>
  <c r="S24" i="10"/>
  <c r="S23" i="10"/>
  <c r="S22" i="10"/>
  <c r="S21" i="10"/>
  <c r="S20" i="10"/>
  <c r="S19" i="10"/>
  <c r="S15" i="10"/>
  <c r="S14" i="10"/>
  <c r="S13" i="10"/>
  <c r="S12" i="10"/>
  <c r="S11" i="10"/>
  <c r="S10" i="10"/>
  <c r="I148" i="12" l="1"/>
  <c r="I147" i="12"/>
  <c r="I146" i="12"/>
  <c r="I145" i="12"/>
  <c r="I144" i="12"/>
  <c r="I143" i="12"/>
  <c r="I142" i="12"/>
  <c r="I141" i="12"/>
  <c r="I137" i="12"/>
  <c r="I136" i="12"/>
  <c r="I135" i="12"/>
  <c r="I134" i="12"/>
  <c r="I133" i="12"/>
  <c r="I132" i="12"/>
  <c r="I131" i="12"/>
  <c r="I124" i="12"/>
  <c r="I123" i="12"/>
  <c r="I122" i="12"/>
  <c r="I121" i="12"/>
  <c r="I120" i="12"/>
  <c r="I119" i="12"/>
  <c r="I118" i="12"/>
  <c r="I117" i="12"/>
  <c r="I113" i="12"/>
  <c r="I112" i="12"/>
  <c r="I111" i="12"/>
  <c r="I110" i="12"/>
  <c r="I109" i="12"/>
  <c r="I108" i="12"/>
  <c r="I107" i="12"/>
  <c r="I100" i="12"/>
  <c r="I99" i="12"/>
  <c r="I98" i="12"/>
  <c r="I97" i="12"/>
  <c r="I96" i="12"/>
  <c r="I95" i="12"/>
  <c r="I94" i="12"/>
  <c r="I93" i="12"/>
  <c r="I89" i="12"/>
  <c r="I88" i="12"/>
  <c r="I87" i="12"/>
  <c r="I86" i="12"/>
  <c r="I85" i="12"/>
  <c r="I84" i="12"/>
  <c r="I83" i="12"/>
  <c r="I76" i="12"/>
  <c r="I74" i="12"/>
  <c r="I73" i="12"/>
  <c r="I72" i="12"/>
  <c r="I71" i="12"/>
  <c r="I70" i="12"/>
  <c r="I69" i="12"/>
  <c r="I64" i="12"/>
  <c r="I63" i="12"/>
  <c r="I62" i="12"/>
  <c r="I61" i="12"/>
  <c r="I60" i="12"/>
  <c r="I59" i="12"/>
  <c r="I52" i="12"/>
  <c r="I51" i="12"/>
  <c r="I50" i="12"/>
  <c r="I49" i="12"/>
  <c r="I48" i="12"/>
  <c r="I47" i="12"/>
  <c r="I46" i="12"/>
  <c r="I45" i="12"/>
  <c r="I41" i="12"/>
  <c r="I40" i="12"/>
  <c r="I39" i="12"/>
  <c r="I38" i="12"/>
  <c r="I37" i="12"/>
  <c r="I36" i="12"/>
  <c r="I35" i="12"/>
  <c r="I28" i="12"/>
  <c r="I27" i="12"/>
  <c r="I26" i="12"/>
  <c r="I25" i="12"/>
  <c r="I24" i="12"/>
  <c r="I23" i="12"/>
  <c r="I22" i="12"/>
  <c r="I21" i="12"/>
  <c r="I17" i="12"/>
  <c r="I16" i="12"/>
  <c r="I15" i="12"/>
  <c r="I14" i="12"/>
  <c r="I13" i="12"/>
  <c r="I12" i="12"/>
  <c r="I11" i="12"/>
  <c r="I30" i="8"/>
  <c r="I29" i="8"/>
  <c r="I28" i="8"/>
  <c r="I27" i="8"/>
  <c r="I26" i="8"/>
  <c r="I25" i="8"/>
  <c r="I24" i="8"/>
  <c r="I23" i="8"/>
  <c r="I17" i="8"/>
  <c r="I16" i="8"/>
  <c r="I15" i="8"/>
  <c r="I14" i="8"/>
  <c r="I13" i="8"/>
  <c r="I12" i="8"/>
  <c r="I11" i="8"/>
  <c r="H148" i="12" l="1"/>
  <c r="F148" i="12"/>
  <c r="D148" i="12"/>
  <c r="H147" i="12"/>
  <c r="F147" i="12"/>
  <c r="D147" i="12"/>
  <c r="H146" i="12"/>
  <c r="F146" i="12"/>
  <c r="D146" i="12"/>
  <c r="H145" i="12"/>
  <c r="F145" i="12"/>
  <c r="D145" i="12"/>
  <c r="H144" i="12"/>
  <c r="F144" i="12"/>
  <c r="D144" i="12"/>
  <c r="H143" i="12"/>
  <c r="F143" i="12"/>
  <c r="D143" i="12"/>
  <c r="H142" i="12"/>
  <c r="F142" i="12"/>
  <c r="D142" i="12"/>
  <c r="H141" i="12"/>
  <c r="F141" i="12"/>
  <c r="D141" i="12"/>
  <c r="H137" i="12"/>
  <c r="F137" i="12"/>
  <c r="D137" i="12"/>
  <c r="H136" i="12"/>
  <c r="F136" i="12"/>
  <c r="D136" i="12"/>
  <c r="H135" i="12"/>
  <c r="F135" i="12"/>
  <c r="D135" i="12"/>
  <c r="H134" i="12"/>
  <c r="F134" i="12"/>
  <c r="D134" i="12"/>
  <c r="H133" i="12"/>
  <c r="F133" i="12"/>
  <c r="D133" i="12"/>
  <c r="H132" i="12"/>
  <c r="F132" i="12"/>
  <c r="D132" i="12"/>
  <c r="H131" i="12"/>
  <c r="F131" i="12"/>
  <c r="D131" i="12"/>
  <c r="L34" i="10" l="1"/>
  <c r="L33" i="10"/>
  <c r="L32" i="10"/>
  <c r="L31" i="10"/>
  <c r="L30" i="10"/>
  <c r="K34" i="10"/>
  <c r="K33" i="10"/>
  <c r="K32" i="10"/>
  <c r="K31" i="10"/>
  <c r="K30" i="10"/>
  <c r="R10" i="10"/>
  <c r="O34" i="10"/>
  <c r="O33" i="10"/>
  <c r="O32" i="10"/>
  <c r="O31" i="10"/>
  <c r="O30" i="10"/>
  <c r="O29" i="10"/>
  <c r="O25" i="10"/>
  <c r="O24" i="10"/>
  <c r="O23" i="10"/>
  <c r="O22" i="10"/>
  <c r="O21" i="10"/>
  <c r="O20" i="10"/>
  <c r="O19" i="10"/>
  <c r="O10" i="10"/>
  <c r="L19" i="10"/>
  <c r="K24" i="10"/>
  <c r="K23" i="10"/>
  <c r="K22" i="10"/>
  <c r="K21" i="10"/>
  <c r="K20" i="10"/>
  <c r="K19" i="10"/>
  <c r="K10" i="10"/>
  <c r="R34" i="10" l="1"/>
  <c r="R33" i="10"/>
  <c r="R32" i="10"/>
  <c r="R31" i="10"/>
  <c r="R30" i="10"/>
  <c r="R29" i="10"/>
  <c r="R25" i="10"/>
  <c r="R24" i="10"/>
  <c r="R23" i="10"/>
  <c r="R22" i="10"/>
  <c r="R21" i="10"/>
  <c r="R20" i="10"/>
  <c r="R19" i="10"/>
  <c r="R15" i="10"/>
  <c r="R14" i="10"/>
  <c r="R13" i="10"/>
  <c r="R12" i="10"/>
  <c r="R11" i="10"/>
  <c r="F75" i="12"/>
  <c r="F74" i="12"/>
  <c r="F73" i="12"/>
  <c r="F72" i="12"/>
  <c r="F71" i="12"/>
  <c r="F70" i="12"/>
  <c r="F69" i="12"/>
  <c r="F65" i="12"/>
  <c r="F64" i="12"/>
  <c r="F63" i="12"/>
  <c r="F62" i="12"/>
  <c r="F61" i="12"/>
  <c r="F60" i="12"/>
  <c r="F59" i="12"/>
  <c r="D75" i="12"/>
  <c r="D74" i="12"/>
  <c r="D73" i="12"/>
  <c r="D72" i="12"/>
  <c r="D71" i="12"/>
  <c r="D70" i="12"/>
  <c r="D69" i="12"/>
  <c r="D64" i="12"/>
  <c r="D63" i="12"/>
  <c r="D62" i="12"/>
  <c r="D61" i="12"/>
  <c r="D60" i="12"/>
  <c r="D59" i="12"/>
  <c r="D65" i="12"/>
  <c r="N35" i="10" l="1"/>
  <c r="H35" i="10"/>
  <c r="H15" i="10"/>
  <c r="O35" i="10" l="1"/>
  <c r="R35" i="10"/>
  <c r="P30" i="9"/>
  <c r="P29" i="9"/>
  <c r="P28" i="9"/>
  <c r="P27" i="9"/>
  <c r="P26" i="9"/>
  <c r="P25" i="9"/>
  <c r="P24" i="9"/>
  <c r="P23" i="9"/>
  <c r="P22" i="9"/>
  <c r="P21" i="9"/>
  <c r="P20" i="9"/>
  <c r="P19" i="9"/>
  <c r="P18" i="9"/>
  <c r="P17" i="9"/>
  <c r="P16" i="9"/>
  <c r="P15" i="9"/>
  <c r="P14" i="9"/>
  <c r="P13" i="9"/>
  <c r="P12" i="9"/>
  <c r="P11" i="9"/>
  <c r="P10" i="9"/>
  <c r="M30" i="9"/>
  <c r="M29" i="9"/>
  <c r="M28" i="9"/>
  <c r="M27" i="9"/>
  <c r="M26" i="9"/>
  <c r="M25" i="9"/>
  <c r="M24" i="9"/>
  <c r="M23" i="9"/>
  <c r="M22" i="9"/>
  <c r="M21" i="9"/>
  <c r="M20" i="9"/>
  <c r="M19" i="9"/>
  <c r="M18" i="9"/>
  <c r="M17" i="9"/>
  <c r="M16" i="9"/>
  <c r="M15" i="9"/>
  <c r="M14" i="9"/>
  <c r="M13" i="9"/>
  <c r="M12" i="9"/>
  <c r="M11" i="9"/>
  <c r="M10" i="9"/>
  <c r="I30" i="9"/>
  <c r="I29" i="9"/>
  <c r="I28" i="9"/>
  <c r="I27" i="9"/>
  <c r="I26" i="9"/>
  <c r="I25" i="9"/>
  <c r="I24" i="9"/>
  <c r="I23" i="9"/>
  <c r="I22" i="9"/>
  <c r="I21" i="9"/>
  <c r="I20" i="9"/>
  <c r="I19" i="9"/>
  <c r="I18" i="9"/>
  <c r="I17" i="9"/>
  <c r="I16" i="9"/>
  <c r="I15" i="9"/>
  <c r="I14" i="9"/>
  <c r="I13" i="9"/>
  <c r="I12" i="9"/>
  <c r="I11" i="9"/>
  <c r="I10" i="9"/>
  <c r="H30" i="9"/>
  <c r="G30" i="9"/>
  <c r="H124" i="12" l="1"/>
  <c r="F124" i="12"/>
  <c r="D124" i="12"/>
  <c r="H123" i="12"/>
  <c r="F123" i="12"/>
  <c r="D123" i="12"/>
  <c r="H122" i="12"/>
  <c r="F122" i="12"/>
  <c r="D122" i="12"/>
  <c r="H121" i="12"/>
  <c r="F121" i="12"/>
  <c r="D121" i="12"/>
  <c r="H120" i="12"/>
  <c r="F120" i="12"/>
  <c r="D120" i="12"/>
  <c r="H119" i="12"/>
  <c r="F119" i="12"/>
  <c r="D119" i="12"/>
  <c r="H118" i="12"/>
  <c r="F118" i="12"/>
  <c r="D118" i="12"/>
  <c r="H117" i="12"/>
  <c r="F117" i="12"/>
  <c r="D117" i="12"/>
  <c r="H113" i="12"/>
  <c r="F113" i="12"/>
  <c r="D113" i="12"/>
  <c r="H112" i="12"/>
  <c r="F112" i="12"/>
  <c r="D112" i="12"/>
  <c r="H111" i="12"/>
  <c r="F111" i="12"/>
  <c r="D111" i="12"/>
  <c r="H110" i="12"/>
  <c r="F110" i="12"/>
  <c r="D110" i="12"/>
  <c r="H109" i="12"/>
  <c r="F109" i="12"/>
  <c r="D109" i="12"/>
  <c r="H108" i="12"/>
  <c r="F108" i="12"/>
  <c r="D108" i="12"/>
  <c r="H107" i="12"/>
  <c r="F107" i="12"/>
  <c r="D107" i="12"/>
  <c r="H100" i="12"/>
  <c r="F100" i="12"/>
  <c r="D100" i="12"/>
  <c r="H99" i="12"/>
  <c r="F99" i="12"/>
  <c r="D99" i="12"/>
  <c r="H98" i="12"/>
  <c r="F98" i="12"/>
  <c r="D98" i="12"/>
  <c r="H97" i="12"/>
  <c r="F97" i="12"/>
  <c r="D97" i="12"/>
  <c r="H96" i="12"/>
  <c r="F96" i="12"/>
  <c r="D96" i="12"/>
  <c r="H95" i="12"/>
  <c r="F95" i="12"/>
  <c r="D95" i="12"/>
  <c r="H94" i="12"/>
  <c r="F94" i="12"/>
  <c r="D94" i="12"/>
  <c r="H93" i="12"/>
  <c r="F93" i="12"/>
  <c r="D93" i="12"/>
  <c r="H89" i="12"/>
  <c r="F89" i="12"/>
  <c r="D89" i="12"/>
  <c r="H88" i="12"/>
  <c r="F88" i="12"/>
  <c r="D88" i="12"/>
  <c r="H87" i="12"/>
  <c r="F87" i="12"/>
  <c r="D87" i="12"/>
  <c r="H86" i="12"/>
  <c r="F86" i="12"/>
  <c r="D86" i="12"/>
  <c r="H85" i="12"/>
  <c r="F85" i="12"/>
  <c r="D85" i="12"/>
  <c r="H84" i="12"/>
  <c r="F84" i="12"/>
  <c r="D84" i="12"/>
  <c r="H83" i="12"/>
  <c r="F83" i="12"/>
  <c r="D83" i="12"/>
  <c r="H76" i="12"/>
  <c r="F76" i="12"/>
  <c r="D76" i="12"/>
  <c r="H75" i="12"/>
  <c r="H74" i="12"/>
  <c r="H73" i="12"/>
  <c r="H72" i="12"/>
  <c r="H71" i="12"/>
  <c r="H70" i="12"/>
  <c r="H69" i="12"/>
  <c r="H65" i="12"/>
  <c r="H64" i="12"/>
  <c r="H63" i="12"/>
  <c r="H62" i="12"/>
  <c r="H61" i="12"/>
  <c r="H60" i="12"/>
  <c r="H59" i="12"/>
  <c r="H52" i="12"/>
  <c r="F52" i="12"/>
  <c r="D52" i="12"/>
  <c r="H51" i="12"/>
  <c r="F51" i="12"/>
  <c r="D51" i="12"/>
  <c r="H50" i="12"/>
  <c r="F50" i="12"/>
  <c r="D50" i="12"/>
  <c r="H49" i="12"/>
  <c r="F49" i="12"/>
  <c r="D49" i="12"/>
  <c r="H48" i="12"/>
  <c r="F48" i="12"/>
  <c r="D48" i="12"/>
  <c r="H47" i="12"/>
  <c r="F47" i="12"/>
  <c r="D47" i="12"/>
  <c r="H46" i="12"/>
  <c r="F46" i="12"/>
  <c r="D46" i="12"/>
  <c r="H45" i="12"/>
  <c r="F45" i="12"/>
  <c r="D45" i="12"/>
  <c r="H41" i="12"/>
  <c r="F41" i="12"/>
  <c r="D41" i="12"/>
  <c r="H40" i="12"/>
  <c r="F40" i="12"/>
  <c r="D40" i="12"/>
  <c r="H39" i="12"/>
  <c r="F39" i="12"/>
  <c r="D39" i="12"/>
  <c r="H38" i="12"/>
  <c r="F38" i="12"/>
  <c r="D38" i="12"/>
  <c r="H37" i="12"/>
  <c r="F37" i="12"/>
  <c r="D37" i="12"/>
  <c r="H36" i="12"/>
  <c r="F36" i="12"/>
  <c r="D36" i="12"/>
  <c r="H35" i="12"/>
  <c r="F35" i="12"/>
  <c r="D35" i="12"/>
  <c r="H28" i="12"/>
  <c r="F28" i="12"/>
  <c r="D28" i="12"/>
  <c r="H27" i="12"/>
  <c r="F27" i="12"/>
  <c r="D27" i="12"/>
  <c r="H26" i="12"/>
  <c r="F26" i="12"/>
  <c r="D26" i="12"/>
  <c r="H25" i="12"/>
  <c r="F25" i="12"/>
  <c r="D25" i="12"/>
  <c r="H24" i="12"/>
  <c r="F24" i="12"/>
  <c r="D24" i="12"/>
  <c r="H23" i="12"/>
  <c r="F23" i="12"/>
  <c r="D23" i="12"/>
  <c r="H22" i="12"/>
  <c r="F22" i="12"/>
  <c r="D22" i="12"/>
  <c r="H21" i="12"/>
  <c r="F21" i="12"/>
  <c r="D21" i="12"/>
  <c r="H17" i="12"/>
  <c r="F17" i="12"/>
  <c r="D17" i="12"/>
  <c r="H16" i="12"/>
  <c r="F16" i="12"/>
  <c r="D16" i="12"/>
  <c r="H15" i="12"/>
  <c r="F15" i="12"/>
  <c r="D15" i="12"/>
  <c r="H14" i="12"/>
  <c r="F14" i="12"/>
  <c r="D14" i="12"/>
  <c r="H13" i="12"/>
  <c r="F13" i="12"/>
  <c r="D13" i="12"/>
  <c r="H12" i="12"/>
  <c r="F12" i="12"/>
  <c r="D12" i="12"/>
  <c r="H11" i="12"/>
  <c r="F11" i="12"/>
  <c r="D11" i="12"/>
  <c r="H11" i="8" l="1"/>
  <c r="F11" i="8"/>
  <c r="D11" i="8"/>
  <c r="O14" i="10" l="1"/>
  <c r="O13" i="10"/>
  <c r="O12" i="10"/>
  <c r="O11" i="10"/>
  <c r="L24" i="10" l="1"/>
  <c r="L23" i="10"/>
  <c r="L22" i="10"/>
  <c r="L21" i="10"/>
  <c r="L20" i="10"/>
  <c r="L14" i="10"/>
  <c r="L13" i="10"/>
  <c r="L12" i="10"/>
  <c r="L11" i="10"/>
  <c r="L10" i="10"/>
  <c r="K14" i="10"/>
  <c r="K13" i="10"/>
  <c r="K12" i="10"/>
  <c r="K11" i="10"/>
  <c r="O15" i="10"/>
  <c r="J29" i="9"/>
  <c r="J28" i="9"/>
  <c r="J27" i="9"/>
  <c r="J26" i="9"/>
  <c r="J25" i="9"/>
  <c r="J24" i="9"/>
  <c r="J23" i="9"/>
  <c r="J22" i="9"/>
  <c r="J21" i="9"/>
  <c r="J20" i="9"/>
  <c r="J19" i="9"/>
  <c r="J18" i="9"/>
  <c r="J17" i="9"/>
  <c r="J16" i="9"/>
  <c r="J15" i="9"/>
  <c r="J14" i="9"/>
  <c r="J13" i="9"/>
  <c r="J12" i="9"/>
  <c r="J11" i="9"/>
  <c r="J10" i="9"/>
  <c r="J30" i="9"/>
  <c r="H30" i="8" l="1"/>
  <c r="F30" i="8"/>
  <c r="D30" i="8"/>
  <c r="H29" i="8"/>
  <c r="F29" i="8"/>
  <c r="D29" i="8"/>
  <c r="H28" i="8"/>
  <c r="F28" i="8"/>
  <c r="D28" i="8"/>
  <c r="H27" i="8"/>
  <c r="F27" i="8"/>
  <c r="D27" i="8"/>
  <c r="H26" i="8"/>
  <c r="F26" i="8"/>
  <c r="D26" i="8"/>
  <c r="H25" i="8"/>
  <c r="F25" i="8"/>
  <c r="D25" i="8"/>
  <c r="H24" i="8"/>
  <c r="F24" i="8"/>
  <c r="D24" i="8"/>
  <c r="H23" i="8"/>
  <c r="F23" i="8"/>
  <c r="D23" i="8"/>
  <c r="H17" i="8"/>
  <c r="F17" i="8"/>
  <c r="D17" i="8"/>
  <c r="H16" i="8"/>
  <c r="F16" i="8"/>
  <c r="D16" i="8"/>
  <c r="H15" i="8"/>
  <c r="F15" i="8"/>
  <c r="D15" i="8"/>
  <c r="H14" i="8"/>
  <c r="F14" i="8"/>
  <c r="D14" i="8"/>
  <c r="H13" i="8"/>
  <c r="F13" i="8"/>
  <c r="D13" i="8"/>
  <c r="H12" i="8"/>
  <c r="F12" i="8"/>
  <c r="D12" i="8"/>
  <c r="D15" i="10" l="1"/>
  <c r="L15" i="10" s="1"/>
  <c r="B35" i="10"/>
  <c r="D35" i="10"/>
  <c r="C35" i="10"/>
  <c r="L35" i="10" s="1"/>
  <c r="K35" i="10" l="1"/>
  <c r="D25" i="10"/>
  <c r="C25" i="10"/>
  <c r="L25" i="10" s="1"/>
  <c r="B25" i="10"/>
  <c r="K25" i="10" l="1"/>
  <c r="E15" i="10"/>
  <c r="C15" i="10"/>
  <c r="K15" i="10" l="1"/>
</calcChain>
</file>

<file path=xl/sharedStrings.xml><?xml version="1.0" encoding="utf-8"?>
<sst xmlns="http://schemas.openxmlformats.org/spreadsheetml/2006/main" count="1246" uniqueCount="203">
  <si>
    <t>( 1 )</t>
  </si>
  <si>
    <t>( 2 )</t>
  </si>
  <si>
    <t>( 2 ) / ( 1 )</t>
  </si>
  <si>
    <t>( 3 )</t>
  </si>
  <si>
    <t>( 3 ) / ( 2 )</t>
  </si>
  <si>
    <t>( 4 )</t>
  </si>
  <si>
    <t>( 4 ) / ( 3 )</t>
  </si>
  <si>
    <t>% Overall Change</t>
  </si>
  <si>
    <t>AAL</t>
  </si>
  <si>
    <t>Return Period</t>
  </si>
  <si>
    <t>National Flood Insurance Program</t>
  </si>
  <si>
    <t>NFIP</t>
  </si>
  <si>
    <t>OEP</t>
  </si>
  <si>
    <t>AEP</t>
  </si>
  <si>
    <t>Please don't change</t>
  </si>
  <si>
    <r>
      <t>GC Analytics</t>
    </r>
    <r>
      <rPr>
        <b/>
        <u/>
        <sz val="16"/>
        <color rgb="FF1F497D"/>
        <rFont val="Calibri"/>
        <family val="2"/>
      </rPr>
      <t>®</t>
    </r>
    <r>
      <rPr>
        <b/>
        <u/>
        <sz val="11"/>
        <color rgb="FF1F497D"/>
        <rFont val="Calibri"/>
        <family val="2"/>
      </rPr>
      <t xml:space="preserve"> Disclaimer</t>
    </r>
  </si>
  <si>
    <t>Ribbon Built English V1.01</t>
  </si>
  <si>
    <t>The data and analysis provided by Guy Carpenter herein or in connection herewith are provided “as is,” without warranty of any kind whether express or implied. The analysis is based upon data provided by The Federal Emergency Management Agency or obtained from external sources, including AIR, the accuracy of which has not been independently verified by Guy Carpenter. Neither Guy Carpenter nor any of its affiliates or their officers, directors, agents, modelers, or subcontractors (collectively, “Providers”) guarantee or warrant the correctness, completeness, currentness, merchantability, or fitness for a particular purpose of such data and analysis. The data and analysis is intended to be used solely for the purpose of The Federal Emergency Management Agency internal evaluation and The Federal Emergency Management Agency, and may not be relied on by any other party notwithstanding any public accessibility of the data and analysis.  Further, the data and analysis provided are not sufficiently granular, nor are the assumptions sufficiently detailed, to recreate the modeled losses used by Guy Carpenter.  In the event any third party uses the data and analysis, or any portion thereof, such third party assumes any results it obtains as its own work product. In no event will any Provider be liable for loss of profits or any other indirect, special, incidental and/or consequential damage of any kind howsoever incurred or designated, arising from any use by any party of the data and analysis provided herein or in connection herewith.</t>
  </si>
  <si>
    <t>NFIP RMS Storm Surge Analysis Report</t>
  </si>
  <si>
    <t>All Lines of Business - RMS Wind States Only (excluding Hawaii)</t>
  </si>
  <si>
    <t>Gross Loss by State</t>
  </si>
  <si>
    <t>State</t>
  </si>
  <si>
    <t>Gross AAL</t>
  </si>
  <si>
    <t>Limits</t>
  </si>
  <si>
    <t>Record Count</t>
  </si>
  <si>
    <t>AL</t>
  </si>
  <si>
    <t>CT</t>
  </si>
  <si>
    <t>DC</t>
  </si>
  <si>
    <t>DE</t>
  </si>
  <si>
    <t>FL</t>
  </si>
  <si>
    <t>GA</t>
  </si>
  <si>
    <t>LA</t>
  </si>
  <si>
    <t>MA</t>
  </si>
  <si>
    <t>MD</t>
  </si>
  <si>
    <t>ME</t>
  </si>
  <si>
    <t>MS</t>
  </si>
  <si>
    <t>NC</t>
  </si>
  <si>
    <t>NH</t>
  </si>
  <si>
    <t>NJ</t>
  </si>
  <si>
    <t>NY</t>
  </si>
  <si>
    <t>PA</t>
  </si>
  <si>
    <t>RI</t>
  </si>
  <si>
    <t>SC</t>
  </si>
  <si>
    <t>TX</t>
  </si>
  <si>
    <t>VA</t>
  </si>
  <si>
    <t>Total</t>
  </si>
  <si>
    <t>Gross Loss by Occupancy</t>
  </si>
  <si>
    <t>Occupancy Type</t>
  </si>
  <si>
    <t>Description</t>
  </si>
  <si>
    <t>Single-Family Dwelling</t>
  </si>
  <si>
    <t>Multi-Family Dwelling</t>
  </si>
  <si>
    <t>General Commercial</t>
  </si>
  <si>
    <t>Multi-Family Dwelling - Homeowners Association</t>
  </si>
  <si>
    <t>Multi-Family Dwelling - Condo Unit Owner</t>
  </si>
  <si>
    <t>Gross Loss by FEMA Flood Zone</t>
  </si>
  <si>
    <t>FEMA Flood Zone</t>
  </si>
  <si>
    <t>A</t>
  </si>
  <si>
    <t>AE</t>
  </si>
  <si>
    <t>AOAH</t>
  </si>
  <si>
    <t>AOther</t>
  </si>
  <si>
    <t>Other</t>
  </si>
  <si>
    <t>V</t>
  </si>
  <si>
    <t>Gross Loss by Number of Stories</t>
  </si>
  <si>
    <t>Number of Stories</t>
  </si>
  <si>
    <t>RMS RiskLink Storm Surge Loss Summary</t>
  </si>
  <si>
    <t>Locations</t>
  </si>
  <si>
    <t>Exposure Change</t>
  </si>
  <si>
    <t>Limits Change</t>
  </si>
  <si>
    <t>Note: VT and WV risks not included in these summaries since there is no modeled surge loss from these states.</t>
  </si>
  <si>
    <t>2018 data</t>
  </si>
  <si>
    <t>% Exposure Change</t>
  </si>
  <si>
    <t>Analysis settings: Historical Hurricane 100% Storm Surge only with Demand Surge</t>
  </si>
  <si>
    <t>NA</t>
  </si>
  <si>
    <t>County</t>
  </si>
  <si>
    <t>LEE COUNTY</t>
  </si>
  <si>
    <t>PINELLAS COUNTY</t>
  </si>
  <si>
    <t>COLLIER COUNTY</t>
  </si>
  <si>
    <t>HILLSBOROUGH COUNTY</t>
  </si>
  <si>
    <t>MIAMI-DADE COUNTY</t>
  </si>
  <si>
    <t>CHARLOTTE COUNTY</t>
  </si>
  <si>
    <t>ST. TAMMANY PARISH</t>
  </si>
  <si>
    <t>SARASOTA COUNTY</t>
  </si>
  <si>
    <t>GALVESTON COUNTY</t>
  </si>
  <si>
    <t>JEFFERSON PARISH</t>
  </si>
  <si>
    <t>BREVARD COUNTY</t>
  </si>
  <si>
    <t>ORLEANS PARISH</t>
  </si>
  <si>
    <t>PLAQUEMINES PARISH</t>
  </si>
  <si>
    <t>VOLUSIA COUNTY</t>
  </si>
  <si>
    <t>MANATEE COUNTY</t>
  </si>
  <si>
    <t>INDIAN RIVER COUNTY</t>
  </si>
  <si>
    <t>CHARLESTON COUNTY</t>
  </si>
  <si>
    <t>ST. JOHNS COUNTY</t>
  </si>
  <si>
    <t>PASCO COUNTY</t>
  </si>
  <si>
    <t>CITRUS COUNTY</t>
  </si>
  <si>
    <t>ST. CHARLES PARISH</t>
  </si>
  <si>
    <t>NASSAU COUNTY</t>
  </si>
  <si>
    <t>HORRY COUNTY</t>
  </si>
  <si>
    <t>CHATHAM COUNTY</t>
  </si>
  <si>
    <t>MONROE COUNTY</t>
  </si>
  <si>
    <t>BEAUFORT COUNTY</t>
  </si>
  <si>
    <t>TERREBONNE PARISH</t>
  </si>
  <si>
    <t>FLAGLER COUNTY</t>
  </si>
  <si>
    <t>ST. LUCIE COUNTY</t>
  </si>
  <si>
    <t>GEORGETOWN COUNTY</t>
  </si>
  <si>
    <t>HARRIS COUNTY</t>
  </si>
  <si>
    <t>BRAZORIA COUNTY</t>
  </si>
  <si>
    <t>HARRISON COUNTY</t>
  </si>
  <si>
    <t>ST. MARY PARISH</t>
  </si>
  <si>
    <t>GLYNN COUNTY</t>
  </si>
  <si>
    <t>DUVAL COUNTY</t>
  </si>
  <si>
    <t>NEW HANOVER COUNTY</t>
  </si>
  <si>
    <t>HANCOCK COUNTY</t>
  </si>
  <si>
    <t>LAFOURCHE PARISH</t>
  </si>
  <si>
    <t>FAIRFIELD COUNTY</t>
  </si>
  <si>
    <t>SUFFOLK COUNTY</t>
  </si>
  <si>
    <t>OCEAN COUNTY</t>
  </si>
  <si>
    <t>BROWARD COUNTY</t>
  </si>
  <si>
    <t>JACKSON COUNTY</t>
  </si>
  <si>
    <t>MARTIN COUNTY</t>
  </si>
  <si>
    <t>ST. BERNARD PARISH</t>
  </si>
  <si>
    <t>ST. JOHN THE BAPTIST PARISH</t>
  </si>
  <si>
    <t>BALDWIN COUNTY</t>
  </si>
  <si>
    <t>ESCAMBIA COUNTY</t>
  </si>
  <si>
    <t>CAMERON COUNTY</t>
  </si>
  <si>
    <t>CRAVEN COUNTY</t>
  </si>
  <si>
    <t>SUSSEX COUNTY</t>
  </si>
  <si>
    <t>CAPE MAY COUNTY</t>
  </si>
  <si>
    <t>QUEENS COUNTY</t>
  </si>
  <si>
    <t>PALM BEACH COUNTY</t>
  </si>
  <si>
    <t>ORANGE COUNTY</t>
  </si>
  <si>
    <t>PENDER COUNTY</t>
  </si>
  <si>
    <t>BAY COUNTY</t>
  </si>
  <si>
    <t>MONMOUTH COUNTY</t>
  </si>
  <si>
    <t>BRUNSWICK COUNTY</t>
  </si>
  <si>
    <t>DARE COUNTY</t>
  </si>
  <si>
    <t>NUECES COUNTY</t>
  </si>
  <si>
    <t>YORK COUNTY</t>
  </si>
  <si>
    <t>JEFFERSON COUNTY</t>
  </si>
  <si>
    <t>IBERIA PARISH</t>
  </si>
  <si>
    <t>VIRGINIA BEACH CITY</t>
  </si>
  <si>
    <t>VERMILION PARISH</t>
  </si>
  <si>
    <t>HERNANDO COUNTY</t>
  </si>
  <si>
    <t>ATLANTIC COUNTY</t>
  </si>
  <si>
    <t>KINGS COUNTY</t>
  </si>
  <si>
    <t>NEW HAVEN COUNTY</t>
  </si>
  <si>
    <t>FRANKLIN COUNTY</t>
  </si>
  <si>
    <t>NORFOLK CITY</t>
  </si>
  <si>
    <t>CARTERET COUNTY</t>
  </si>
  <si>
    <t>CAMDEN COUNTY</t>
  </si>
  <si>
    <t>HAMPTON CITY</t>
  </si>
  <si>
    <t>CALCASIEU PARISH</t>
  </si>
  <si>
    <t>HUDSON COUNTY</t>
  </si>
  <si>
    <t>ONSLOW COUNTY</t>
  </si>
  <si>
    <t>MOBILE COUNTY</t>
  </si>
  <si>
    <t>PLYMOUTH COUNTY</t>
  </si>
  <si>
    <t>CAMERON PARISH</t>
  </si>
  <si>
    <t>WAKULLA COUNTY</t>
  </si>
  <si>
    <t>BRONX COUNTY</t>
  </si>
  <si>
    <t>MATAGORDA COUNTY</t>
  </si>
  <si>
    <t>WORCESTER COUNTY</t>
  </si>
  <si>
    <t>SANTA ROSA COUNTY</t>
  </si>
  <si>
    <t>BARNSTABLE COUNTY</t>
  </si>
  <si>
    <t>NEW YORK COUNTY</t>
  </si>
  <si>
    <t>BRYAN COUNTY</t>
  </si>
  <si>
    <t>WESTCHESTER COUNTY</t>
  </si>
  <si>
    <t>LEVY COUNTY</t>
  </si>
  <si>
    <t>POQUOSON CITY</t>
  </si>
  <si>
    <t>WASHINGTON COUNTY</t>
  </si>
  <si>
    <t>PAMLICO COUNTY</t>
  </si>
  <si>
    <t>PORTSMOUTH CITY</t>
  </si>
  <si>
    <t>BERKELEY COUNTY</t>
  </si>
  <si>
    <t>2018 Valuation</t>
  </si>
  <si>
    <t>Data as of 5/31/2018 - RMS v 17 - 2018 Valuation</t>
  </si>
  <si>
    <t>Louisiana</t>
  </si>
  <si>
    <t>Florida</t>
  </si>
  <si>
    <t>New York</t>
  </si>
  <si>
    <t>New Jersey</t>
  </si>
  <si>
    <t>Texas</t>
  </si>
  <si>
    <t>All Lines of Business - RMS Key States (excluding Hawaii)</t>
  </si>
  <si>
    <t>Analysis settings: 100% Storm Surge w/ Demand Surge; Long Term Rates</t>
  </si>
  <si>
    <t>% Model Change</t>
  </si>
  <si>
    <t>Model Change</t>
  </si>
  <si>
    <t>BRISTOL COUNTY</t>
  </si>
  <si>
    <t>COLLETON COUNTY</t>
  </si>
  <si>
    <t>RMS v17</t>
  </si>
  <si>
    <t>2019 data</t>
  </si>
  <si>
    <t>RMS v18.0 - Prior Foundation Mapping</t>
  </si>
  <si>
    <t>Data as of 5/31/2019 - RMS v 17</t>
  </si>
  <si>
    <t>Data as of 5/31/2018 - RMS v 17</t>
  </si>
  <si>
    <t>Data as of May 31, 2019 versus May 31, 2018</t>
  </si>
  <si>
    <t>% Rate Change</t>
  </si>
  <si>
    <t>Data as of May 31, 2019</t>
  </si>
  <si>
    <t>2019 - RMS v 18.0* - Old Foundation</t>
  </si>
  <si>
    <t>Overall Change</t>
  </si>
  <si>
    <t>* Analysis in RMS Risklink v18.1, using 2017 Historical Event Rates</t>
  </si>
  <si>
    <t>Data as of 5/31/2019 - RMS v 18.0* - Old Foundation</t>
  </si>
  <si>
    <t>South Carolina</t>
  </si>
  <si>
    <t>RMS v18.1 - Prior Foundation Mapping</t>
  </si>
  <si>
    <t>( 4 ) / ( 1)</t>
  </si>
  <si>
    <t>( 4 ) / ( 1 )</t>
  </si>
  <si>
    <t>2019 - RMS v 18.1 - Old Foundation</t>
  </si>
  <si>
    <t>Data as of 5/31/2019 - RMS v 18.1 - Old Foundation</t>
  </si>
  <si>
    <t>Rate Change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</si>
</sst>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_);_(* \(#,##0\);_(* &quot;-&quot;??_);_(@_)"/>
    <numFmt numFmtId="165" formatCode="#,##0.00,,&quot;&quot;"/>
    <numFmt numFmtId="166" formatCode="_-* #,##0.00_-;\-* #,##0.00_-;_-* &quot;-&quot;??_-;_-@_-"/>
    <numFmt numFmtId="167" formatCode="_-&quot;£&quot;* #,##0.00_-;\-&quot;£&quot;* #,##0.00_-;_-&quot;£&quot;* &quot;-&quot;??_-;_-@_-"/>
    <numFmt numFmtId="168" formatCode="#,##0,,"/>
    <numFmt numFmtId="169" formatCode="0.0%"/>
  </numFmts>
  <fonts count="62"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6"/>
      <color rgb="FF002C77"/>
      <name val="Arial"/>
      <family val="2"/>
    </font>
    <font>
      <sz val="12"/>
      <color rgb="FF002C77"/>
      <name val="Arial"/>
      <family val="2"/>
    </font>
    <font>
      <sz val="11"/>
      <color rgb="FF002C77"/>
      <name val="Arial"/>
      <family val="2"/>
    </font>
    <font>
      <b/>
      <sz val="11"/>
      <color rgb="FF002C77"/>
      <name val="Arial"/>
      <family val="2"/>
    </font>
    <font>
      <u/>
      <sz val="10"/>
      <color theme="10"/>
      <name val="MS Sans Serif"/>
      <family val="2"/>
    </font>
    <font>
      <b/>
      <u/>
      <sz val="11"/>
      <color rgb="FF1F497D"/>
      <name val="Calibri"/>
      <family val="2"/>
    </font>
    <font>
      <b/>
      <u/>
      <sz val="16"/>
      <color rgb="FF1F497D"/>
      <name val="Calibri"/>
      <family val="2"/>
    </font>
    <font>
      <sz val="11"/>
      <color rgb="FF1F497D"/>
      <name val="Calibri"/>
      <family val="2"/>
    </font>
    <font>
      <sz val="11"/>
      <color indexed="8"/>
      <name val="Calibri"/>
      <family val="2"/>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sz val="10"/>
      <name val="Arial"/>
      <family val="2"/>
    </font>
    <font>
      <i/>
      <sz val="11"/>
      <color rgb="FF7F7F7F"/>
      <name val="Calibri"/>
      <family val="2"/>
    </font>
    <font>
      <sz val="11"/>
      <color rgb="FF006100"/>
      <name val="Calibri"/>
      <family val="2"/>
    </font>
    <font>
      <b/>
      <sz val="15"/>
      <color theme="3"/>
      <name val="Calibri"/>
      <family val="2"/>
    </font>
    <font>
      <b/>
      <sz val="13"/>
      <color theme="3"/>
      <name val="Calibri"/>
      <family val="2"/>
    </font>
    <font>
      <b/>
      <sz val="11"/>
      <color theme="3"/>
      <name val="Calibri"/>
      <family val="2"/>
    </font>
    <font>
      <u/>
      <sz val="11"/>
      <color theme="10"/>
      <name val="Calibri"/>
      <family val="2"/>
      <scheme val="minor"/>
    </font>
    <font>
      <i/>
      <sz val="10"/>
      <name val="Arial"/>
      <family val="2"/>
    </font>
    <font>
      <sz val="11"/>
      <color rgb="FF3F3F76"/>
      <name val="Calibri"/>
      <family val="2"/>
    </font>
    <font>
      <sz val="11"/>
      <color rgb="FFFA7D00"/>
      <name val="Calibri"/>
      <family val="2"/>
    </font>
    <font>
      <sz val="11"/>
      <color rgb="FF9C6500"/>
      <name val="Calibri"/>
      <family val="2"/>
    </font>
    <font>
      <sz val="10"/>
      <name val="Tahoma"/>
      <family val="2"/>
    </font>
    <font>
      <sz val="9"/>
      <name val="Arial"/>
      <family val="2"/>
    </font>
    <font>
      <sz val="10"/>
      <color indexed="8"/>
      <name val="Arial"/>
      <family val="2"/>
    </font>
    <font>
      <sz val="9"/>
      <color indexed="72"/>
      <name val="Arial"/>
      <family val="2"/>
    </font>
    <font>
      <b/>
      <sz val="11"/>
      <color rgb="FF3F3F3F"/>
      <name val="Calibri"/>
      <family val="2"/>
    </font>
    <font>
      <sz val="8"/>
      <name val="Times New Roman"/>
      <family val="1"/>
    </font>
    <font>
      <sz val="18"/>
      <name val="Arial"/>
      <family val="2"/>
    </font>
    <font>
      <sz val="20"/>
      <color rgb="FFE11B22"/>
      <name val="Arial"/>
      <family val="2"/>
    </font>
    <font>
      <b/>
      <sz val="18"/>
      <color indexed="56"/>
      <name val="Cambria"/>
      <family val="2"/>
    </font>
    <font>
      <b/>
      <sz val="11"/>
      <color theme="1"/>
      <name val="Calibri"/>
      <family val="2"/>
    </font>
    <font>
      <sz val="11"/>
      <color rgb="FFFF0000"/>
      <name val="Calibri"/>
      <family val="2"/>
    </font>
    <font>
      <sz val="10"/>
      <color theme="1"/>
      <name val="Arial"/>
      <family val="2"/>
    </font>
    <font>
      <b/>
      <sz val="10"/>
      <color rgb="FFFFFFFF"/>
      <name val="Arial"/>
      <family val="2"/>
    </font>
    <font>
      <sz val="10"/>
      <color rgb="FF000000"/>
      <name val="Arial"/>
      <family val="2"/>
    </font>
    <font>
      <b/>
      <sz val="10"/>
      <color rgb="FF000000"/>
      <name val="Arial"/>
      <family val="2"/>
    </font>
    <font>
      <b/>
      <sz val="11"/>
      <color rgb="FFFFFFFF"/>
      <name val="Calibri"/>
      <family val="2"/>
      <scheme val="minor"/>
    </font>
    <font>
      <sz val="11"/>
      <color rgb="FF000000"/>
      <name val="Calibri"/>
      <family val="2"/>
      <scheme val="minor"/>
    </font>
    <font>
      <b/>
      <sz val="11"/>
      <color rgb="FF000000"/>
      <name val="Calibri"/>
      <family val="2"/>
      <scheme val="minor"/>
    </font>
    <font>
      <b/>
      <sz val="11"/>
      <color rgb="FFFF0000"/>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A8C8"/>
        <bgColor indexed="64"/>
      </patternFill>
    </fill>
    <fill>
      <patternFill patternType="solid">
        <fgColor rgb="FFEBEBEB"/>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thin">
        <color indexed="64"/>
      </top>
      <bottom style="thin">
        <color indexed="64"/>
      </bottom>
      <diagonal/>
    </border>
  </borders>
  <cellStyleXfs count="1691">
    <xf numFmtId="0" fontId="0" fillId="0" borderId="0"/>
    <xf numFmtId="43" fontId="1" fillId="0" borderId="0" applyFont="0" applyFill="0" applyBorder="0" applyAlignment="0" applyProtection="0"/>
    <xf numFmtId="0" fontId="17"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26" fillId="36"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1" fillId="14" borderId="0" applyNumberFormat="0" applyBorder="0" applyAlignment="0" applyProtection="0"/>
    <xf numFmtId="0" fontId="26" fillId="37"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1" fillId="18" borderId="0" applyNumberFormat="0" applyBorder="0" applyAlignment="0" applyProtection="0"/>
    <xf numFmtId="0" fontId="26" fillId="3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1" fillId="22" borderId="0" applyNumberFormat="0" applyBorder="0" applyAlignment="0" applyProtection="0"/>
    <xf numFmtId="0" fontId="26" fillId="39"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 fillId="26" borderId="0" applyNumberFormat="0" applyBorder="0" applyAlignment="0" applyProtection="0"/>
    <xf numFmtId="0" fontId="26" fillId="40"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1" fillId="30" borderId="0" applyNumberFormat="0" applyBorder="0" applyAlignment="0" applyProtection="0"/>
    <xf numFmtId="0" fontId="26" fillId="41"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1" fillId="11" borderId="0" applyNumberFormat="0" applyBorder="0" applyAlignment="0" applyProtection="0"/>
    <xf numFmtId="0" fontId="26" fillId="42"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1" fillId="15" borderId="0" applyNumberFormat="0" applyBorder="0" applyAlignment="0" applyProtection="0"/>
    <xf numFmtId="0" fontId="26" fillId="4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1" fillId="19" borderId="0" applyNumberFormat="0" applyBorder="0" applyAlignment="0" applyProtection="0"/>
    <xf numFmtId="0" fontId="26" fillId="44"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1" fillId="23" borderId="0" applyNumberFormat="0" applyBorder="0" applyAlignment="0" applyProtection="0"/>
    <xf numFmtId="0" fontId="26" fillId="39"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1" fillId="27" borderId="0" applyNumberFormat="0" applyBorder="0" applyAlignment="0" applyProtection="0"/>
    <xf numFmtId="0" fontId="26" fillId="42"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1" fillId="31" borderId="0" applyNumberFormat="0" applyBorder="0" applyAlignment="0" applyProtection="0"/>
    <xf numFmtId="0" fontId="26" fillId="45"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16" fillId="12" borderId="0" applyNumberFormat="0" applyBorder="0" applyAlignment="0" applyProtection="0"/>
    <xf numFmtId="0" fontId="28" fillId="12" borderId="0" applyNumberFormat="0" applyBorder="0" applyAlignment="0" applyProtection="0"/>
    <xf numFmtId="0" fontId="16" fillId="16" borderId="0" applyNumberFormat="0" applyBorder="0" applyAlignment="0" applyProtection="0"/>
    <xf numFmtId="0" fontId="28" fillId="16" borderId="0" applyNumberFormat="0" applyBorder="0" applyAlignment="0" applyProtection="0"/>
    <xf numFmtId="0" fontId="16" fillId="20" borderId="0" applyNumberFormat="0" applyBorder="0" applyAlignment="0" applyProtection="0"/>
    <xf numFmtId="0" fontId="28" fillId="20" borderId="0" applyNumberFormat="0" applyBorder="0" applyAlignment="0" applyProtection="0"/>
    <xf numFmtId="0" fontId="16" fillId="24" borderId="0" applyNumberFormat="0" applyBorder="0" applyAlignment="0" applyProtection="0"/>
    <xf numFmtId="0" fontId="28" fillId="24" borderId="0" applyNumberFormat="0" applyBorder="0" applyAlignment="0" applyProtection="0"/>
    <xf numFmtId="0" fontId="16" fillId="28" borderId="0" applyNumberFormat="0" applyBorder="0" applyAlignment="0" applyProtection="0"/>
    <xf numFmtId="0" fontId="28" fillId="28" borderId="0" applyNumberFormat="0" applyBorder="0" applyAlignment="0" applyProtection="0"/>
    <xf numFmtId="0" fontId="16" fillId="32" borderId="0" applyNumberFormat="0" applyBorder="0" applyAlignment="0" applyProtection="0"/>
    <xf numFmtId="0" fontId="28" fillId="32" borderId="0" applyNumberFormat="0" applyBorder="0" applyAlignment="0" applyProtection="0"/>
    <xf numFmtId="0" fontId="16" fillId="9" borderId="0" applyNumberFormat="0" applyBorder="0" applyAlignment="0" applyProtection="0"/>
    <xf numFmtId="0" fontId="28" fillId="9" borderId="0" applyNumberFormat="0" applyBorder="0" applyAlignment="0" applyProtection="0"/>
    <xf numFmtId="0" fontId="16" fillId="13" borderId="0" applyNumberFormat="0" applyBorder="0" applyAlignment="0" applyProtection="0"/>
    <xf numFmtId="0" fontId="28" fillId="13" borderId="0" applyNumberFormat="0" applyBorder="0" applyAlignment="0" applyProtection="0"/>
    <xf numFmtId="0" fontId="16" fillId="17" borderId="0" applyNumberFormat="0" applyBorder="0" applyAlignment="0" applyProtection="0"/>
    <xf numFmtId="0" fontId="28" fillId="17" borderId="0" applyNumberFormat="0" applyBorder="0" applyAlignment="0" applyProtection="0"/>
    <xf numFmtId="0" fontId="16" fillId="21" borderId="0" applyNumberFormat="0" applyBorder="0" applyAlignment="0" applyProtection="0"/>
    <xf numFmtId="0" fontId="28" fillId="21" borderId="0" applyNumberFormat="0" applyBorder="0" applyAlignment="0" applyProtection="0"/>
    <xf numFmtId="0" fontId="16" fillId="25" borderId="0" applyNumberFormat="0" applyBorder="0" applyAlignment="0" applyProtection="0"/>
    <xf numFmtId="0" fontId="28" fillId="25" borderId="0" applyNumberFormat="0" applyBorder="0" applyAlignment="0" applyProtection="0"/>
    <xf numFmtId="0" fontId="16" fillId="29" borderId="0" applyNumberFormat="0" applyBorder="0" applyAlignment="0" applyProtection="0"/>
    <xf numFmtId="0" fontId="28" fillId="29" borderId="0" applyNumberFormat="0" applyBorder="0" applyAlignment="0" applyProtection="0"/>
    <xf numFmtId="0" fontId="6" fillId="3" borderId="0" applyNumberFormat="0" applyBorder="0" applyAlignment="0" applyProtection="0"/>
    <xf numFmtId="0" fontId="29" fillId="3" borderId="0" applyNumberFormat="0" applyBorder="0" applyAlignment="0" applyProtection="0"/>
    <xf numFmtId="0" fontId="10" fillId="6" borderId="4" applyNumberFormat="0" applyAlignment="0" applyProtection="0"/>
    <xf numFmtId="0" fontId="30" fillId="6" borderId="4" applyNumberFormat="0" applyAlignment="0" applyProtection="0"/>
    <xf numFmtId="0" fontId="12" fillId="7" borderId="7" applyNumberFormat="0" applyAlignment="0" applyProtection="0"/>
    <xf numFmtId="0" fontId="31" fillId="7" borderId="7" applyNumberFormat="0" applyAlignment="0" applyProtection="0"/>
    <xf numFmtId="165" fontId="32" fillId="0" borderId="0" applyFont="0" applyFill="0" applyBorder="0" applyAlignment="0" applyProtection="0"/>
    <xf numFmtId="43" fontId="32" fillId="0" borderId="0" applyNumberFormat="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32" fillId="0" borderId="0" applyFont="0" applyFill="0" applyBorder="0" applyAlignment="0" applyProtection="0"/>
    <xf numFmtId="43" fontId="17"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26"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32" fillId="0" borderId="0" applyNumberFormat="0" applyFont="0" applyFill="0" applyBorder="0" applyAlignment="0" applyProtection="0"/>
    <xf numFmtId="44" fontId="26" fillId="0" borderId="0" applyFont="0" applyFill="0" applyBorder="0" applyAlignment="0" applyProtection="0"/>
    <xf numFmtId="44" fontId="32" fillId="0" borderId="0" applyNumberFormat="0" applyFont="0" applyFill="0" applyBorder="0" applyAlignment="0" applyProtection="0"/>
    <xf numFmtId="44" fontId="32" fillId="0" borderId="0" applyNumberFormat="0" applyFont="0" applyFill="0" applyBorder="0" applyAlignment="0" applyProtection="0"/>
    <xf numFmtId="44" fontId="32" fillId="0" borderId="0" applyFont="0" applyFill="0" applyBorder="0" applyAlignment="0" applyProtection="0"/>
    <xf numFmtId="44" fontId="32" fillId="0" borderId="0" applyNumberFormat="0" applyFont="0" applyFill="0" applyBorder="0" applyAlignment="0" applyProtection="0"/>
    <xf numFmtId="167" fontId="32" fillId="0" borderId="0" applyFont="0" applyFill="0" applyBorder="0" applyAlignment="0" applyProtection="0"/>
    <xf numFmtId="0" fontId="14" fillId="0" borderId="0" applyNumberFormat="0" applyFill="0" applyBorder="0" applyAlignment="0" applyProtection="0"/>
    <xf numFmtId="0" fontId="33" fillId="0" borderId="0" applyNumberFormat="0" applyFill="0" applyBorder="0" applyAlignment="0" applyProtection="0"/>
    <xf numFmtId="0" fontId="5" fillId="2" borderId="0" applyNumberFormat="0" applyBorder="0" applyAlignment="0" applyProtection="0"/>
    <xf numFmtId="0" fontId="34" fillId="2" borderId="0" applyNumberFormat="0" applyBorder="0" applyAlignment="0" applyProtection="0"/>
    <xf numFmtId="0" fontId="2" fillId="0" borderId="1" applyNumberFormat="0" applyFill="0" applyAlignment="0" applyProtection="0"/>
    <xf numFmtId="0" fontId="35" fillId="0" borderId="1" applyNumberFormat="0" applyFill="0" applyAlignment="0" applyProtection="0"/>
    <xf numFmtId="0" fontId="3" fillId="0" borderId="2" applyNumberFormat="0" applyFill="0" applyAlignment="0" applyProtection="0"/>
    <xf numFmtId="0" fontId="36" fillId="0" borderId="2" applyNumberFormat="0" applyFill="0" applyAlignment="0" applyProtection="0"/>
    <xf numFmtId="0" fontId="4" fillId="0" borderId="3" applyNumberFormat="0" applyFill="0" applyAlignment="0" applyProtection="0"/>
    <xf numFmtId="0" fontId="37" fillId="0" borderId="3" applyNumberFormat="0" applyFill="0" applyAlignment="0" applyProtection="0"/>
    <xf numFmtId="0" fontId="4"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2" fillId="0" borderId="0" applyNumberFormat="0" applyFill="0" applyBorder="0" applyAlignment="0" applyProtection="0">
      <alignment vertical="top"/>
      <protection locked="0"/>
    </xf>
    <xf numFmtId="0" fontId="39" fillId="0" borderId="0" applyNumberFormat="0" applyFill="0" applyBorder="0" applyProtection="0">
      <alignment horizontal="center" wrapText="1"/>
    </xf>
    <xf numFmtId="0" fontId="39" fillId="0" borderId="0" applyNumberFormat="0" applyFill="0" applyBorder="0" applyProtection="0">
      <alignment horizontal="center" wrapText="1"/>
    </xf>
    <xf numFmtId="0" fontId="39" fillId="0" borderId="0" applyNumberFormat="0" applyFill="0" applyBorder="0" applyProtection="0">
      <alignment horizontal="center" wrapText="1"/>
    </xf>
    <xf numFmtId="0" fontId="8" fillId="5" borderId="4" applyNumberFormat="0" applyAlignment="0" applyProtection="0"/>
    <xf numFmtId="0" fontId="40" fillId="5" borderId="4" applyNumberFormat="0" applyAlignment="0" applyProtection="0"/>
    <xf numFmtId="0" fontId="11" fillId="0" borderId="6" applyNumberFormat="0" applyFill="0" applyAlignment="0" applyProtection="0"/>
    <xf numFmtId="0" fontId="41" fillId="0" borderId="6" applyNumberFormat="0" applyFill="0" applyAlignment="0" applyProtection="0"/>
    <xf numFmtId="0" fontId="7" fillId="4" borderId="0" applyNumberFormat="0" applyBorder="0" applyAlignment="0" applyProtection="0"/>
    <xf numFmtId="0" fontId="42" fillId="4" borderId="0" applyNumberFormat="0" applyBorder="0" applyAlignment="0" applyProtection="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applyNumberFormat="0" applyFont="0" applyFill="0" applyBorder="0" applyAlignment="0" applyProtection="0"/>
    <xf numFmtId="0" fontId="32" fillId="0" borderId="0"/>
    <xf numFmtId="0" fontId="43" fillId="0" borderId="0">
      <alignment vertical="center"/>
    </xf>
    <xf numFmtId="0" fontId="27" fillId="0" borderId="0"/>
    <xf numFmtId="0" fontId="43" fillId="0" borderId="0">
      <alignment vertical="center"/>
    </xf>
    <xf numFmtId="0" fontId="32" fillId="0" borderId="0"/>
    <xf numFmtId="0" fontId="27" fillId="0" borderId="0"/>
    <xf numFmtId="0" fontId="43" fillId="0" borderId="0">
      <alignment vertical="center"/>
    </xf>
    <xf numFmtId="0" fontId="32" fillId="0" borderId="0"/>
    <xf numFmtId="0" fontId="27"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32" fillId="0" borderId="0"/>
    <xf numFmtId="0" fontId="17" fillId="0" borderId="0"/>
    <xf numFmtId="0" fontId="32" fillId="0" borderId="0"/>
    <xf numFmtId="0" fontId="17" fillId="0" borderId="0"/>
    <xf numFmtId="0" fontId="32" fillId="0" borderId="0"/>
    <xf numFmtId="0" fontId="32" fillId="0" borderId="0"/>
    <xf numFmtId="0" fontId="32" fillId="0" borderId="0"/>
    <xf numFmtId="0" fontId="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32" fillId="0" borderId="0">
      <alignment wrapText="1"/>
    </xf>
    <xf numFmtId="0" fontId="1"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alignment wrapText="1"/>
    </xf>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xf numFmtId="0" fontId="32" fillId="0" borderId="0" applyNumberFormat="0" applyFont="0" applyFill="0" applyBorder="0" applyAlignment="0" applyProtection="0"/>
    <xf numFmtId="0" fontId="32" fillId="0" borderId="0"/>
    <xf numFmtId="0" fontId="27" fillId="0" borderId="0"/>
    <xf numFmtId="0" fontId="27" fillId="0" borderId="0"/>
    <xf numFmtId="0" fontId="27" fillId="0" borderId="0"/>
    <xf numFmtId="0" fontId="27" fillId="0" borderId="0"/>
    <xf numFmtId="0" fontId="27"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32" fillId="0" borderId="0"/>
    <xf numFmtId="0" fontId="32" fillId="0" borderId="0"/>
    <xf numFmtId="0" fontId="32" fillId="0" borderId="0"/>
    <xf numFmtId="0" fontId="32" fillId="0" borderId="0"/>
    <xf numFmtId="0" fontId="27" fillId="0" borderId="0"/>
    <xf numFmtId="0" fontId="27" fillId="0" borderId="0"/>
    <xf numFmtId="0" fontId="27" fillId="0" borderId="0"/>
    <xf numFmtId="0" fontId="27" fillId="0" borderId="0"/>
    <xf numFmtId="0" fontId="27" fillId="0" borderId="0"/>
    <xf numFmtId="0" fontId="1" fillId="0" borderId="0"/>
    <xf numFmtId="0" fontId="32" fillId="0" borderId="0"/>
    <xf numFmtId="0" fontId="32" fillId="0" borderId="0"/>
    <xf numFmtId="0" fontId="32" fillId="0" borderId="0"/>
    <xf numFmtId="0" fontId="1" fillId="0" borderId="0"/>
    <xf numFmtId="0" fontId="2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17" fillId="0" borderId="0"/>
    <xf numFmtId="0" fontId="32" fillId="0" borderId="0"/>
    <xf numFmtId="0" fontId="1" fillId="0" borderId="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43" fillId="0" borderId="0">
      <alignment vertical="center"/>
    </xf>
    <xf numFmtId="0" fontId="32" fillId="0" borderId="0"/>
    <xf numFmtId="0" fontId="1"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1"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26"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32" fillId="0" borderId="0"/>
    <xf numFmtId="0" fontId="45" fillId="0" borderId="0"/>
    <xf numFmtId="0" fontId="1" fillId="8" borderId="8" applyNumberFormat="0" applyFont="0" applyAlignment="0" applyProtection="0"/>
    <xf numFmtId="0" fontId="26" fillId="46" borderId="16"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46" fillId="0" borderId="0">
      <alignment horizontal="left" vertical="top"/>
      <protection locked="0"/>
    </xf>
    <xf numFmtId="0" fontId="9" fillId="6" borderId="5" applyNumberFormat="0" applyAlignment="0" applyProtection="0"/>
    <xf numFmtId="0" fontId="47" fillId="6" borderId="5" applyNumberFormat="0" applyAlignment="0" applyProtection="0"/>
    <xf numFmtId="9" fontId="32" fillId="0" borderId="0" applyFont="0" applyFill="0" applyBorder="0" applyAlignment="0" applyProtection="0"/>
    <xf numFmtId="9" fontId="32" fillId="0" borderId="0" applyFont="0" applyFill="0" applyBorder="0" applyAlignment="0" applyProtection="0"/>
    <xf numFmtId="9" fontId="17"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26" fillId="0" borderId="0" applyFont="0" applyFill="0" applyBorder="0" applyAlignment="0" applyProtection="0"/>
    <xf numFmtId="9" fontId="17"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NumberFormat="0" applyFont="0" applyFill="0" applyBorder="0" applyAlignment="0" applyProtection="0"/>
    <xf numFmtId="9" fontId="32" fillId="0" borderId="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27" fillId="0" borderId="0" applyFont="0" applyFill="0" applyBorder="0" applyAlignment="0" applyProtection="0"/>
    <xf numFmtId="11" fontId="48" fillId="0" borderId="0">
      <alignment horizontal="right"/>
    </xf>
    <xf numFmtId="0" fontId="49" fillId="0" borderId="0"/>
    <xf numFmtId="0" fontId="50" fillId="0" borderId="15"/>
    <xf numFmtId="0" fontId="50" fillId="0" borderId="0"/>
    <xf numFmtId="0" fontId="51" fillId="0" borderId="0" applyNumberFormat="0" applyFill="0" applyBorder="0" applyAlignment="0" applyProtection="0"/>
    <xf numFmtId="0" fontId="15" fillId="0" borderId="9" applyNumberFormat="0" applyFill="0" applyAlignment="0" applyProtection="0"/>
    <xf numFmtId="0" fontId="52" fillId="0" borderId="9" applyNumberFormat="0" applyFill="0" applyAlignment="0" applyProtection="0"/>
    <xf numFmtId="0" fontId="13" fillId="0" borderId="0" applyNumberFormat="0" applyFill="0" applyBorder="0" applyAlignment="0" applyProtection="0"/>
    <xf numFmtId="0" fontId="53" fillId="0" borderId="0" applyNumberFormat="0" applyFill="0" applyBorder="0" applyAlignment="0" applyProtection="0"/>
    <xf numFmtId="9" fontId="1" fillId="0" borderId="0" applyFont="0" applyFill="0" applyBorder="0" applyAlignment="0" applyProtection="0"/>
  </cellStyleXfs>
  <cellXfs count="198">
    <xf numFmtId="0" fontId="0" fillId="0" borderId="0" xfId="0"/>
    <xf numFmtId="0" fontId="0" fillId="33" borderId="0" xfId="0" quotePrefix="1" applyFill="1" applyAlignment="1">
      <alignment horizontal="center"/>
    </xf>
    <xf numFmtId="0" fontId="0" fillId="33" borderId="0" xfId="0" applyFill="1"/>
    <xf numFmtId="0" fontId="18" fillId="0" borderId="0" xfId="2" applyFont="1" applyFill="1"/>
    <xf numFmtId="164" fontId="0" fillId="33" borderId="0" xfId="1" applyNumberFormat="1" applyFont="1" applyFill="1"/>
    <xf numFmtId="0" fontId="19" fillId="33" borderId="0" xfId="2" applyFont="1" applyFill="1"/>
    <xf numFmtId="0" fontId="20" fillId="33" borderId="0" xfId="2" applyFont="1" applyFill="1"/>
    <xf numFmtId="0" fontId="21" fillId="33" borderId="0" xfId="2" applyFont="1" applyFill="1"/>
    <xf numFmtId="0" fontId="15" fillId="0" borderId="0" xfId="0" applyFont="1"/>
    <xf numFmtId="0" fontId="23" fillId="0" borderId="0" xfId="0" applyFont="1" applyAlignment="1">
      <alignment vertical="center"/>
    </xf>
    <xf numFmtId="0" fontId="0" fillId="0" borderId="0" xfId="0" applyFill="1"/>
    <xf numFmtId="0" fontId="54" fillId="0" borderId="11" xfId="0" applyFont="1" applyBorder="1" applyAlignment="1">
      <alignment horizontal="center"/>
    </xf>
    <xf numFmtId="0" fontId="55" fillId="34" borderId="11" xfId="0" applyFont="1" applyFill="1" applyBorder="1" applyAlignment="1">
      <alignment horizontal="center" vertical="center"/>
    </xf>
    <xf numFmtId="1" fontId="56" fillId="0" borderId="17" xfId="1" applyNumberFormat="1" applyFont="1" applyFill="1" applyBorder="1" applyAlignment="1">
      <alignment horizontal="center" vertical="center"/>
    </xf>
    <xf numFmtId="168" fontId="56" fillId="0" borderId="10" xfId="1" applyNumberFormat="1" applyFont="1" applyFill="1" applyBorder="1"/>
    <xf numFmtId="9" fontId="56" fillId="0" borderId="13" xfId="1690" applyNumberFormat="1" applyFont="1" applyFill="1" applyBorder="1"/>
    <xf numFmtId="9" fontId="56" fillId="0" borderId="10" xfId="1690" applyNumberFormat="1" applyFont="1" applyFill="1" applyBorder="1"/>
    <xf numFmtId="1" fontId="56" fillId="35" borderId="17" xfId="1" applyNumberFormat="1" applyFont="1" applyFill="1" applyBorder="1" applyAlignment="1">
      <alignment horizontal="center" vertical="center"/>
    </xf>
    <xf numFmtId="168" fontId="56" fillId="35" borderId="17" xfId="1" applyNumberFormat="1" applyFont="1" applyFill="1" applyBorder="1"/>
    <xf numFmtId="9" fontId="56" fillId="35" borderId="0" xfId="1690" applyNumberFormat="1" applyFont="1" applyFill="1" applyBorder="1"/>
    <xf numFmtId="9" fontId="56" fillId="35" borderId="17" xfId="1690" applyNumberFormat="1" applyFont="1" applyFill="1" applyBorder="1"/>
    <xf numFmtId="168" fontId="56" fillId="0" borderId="17" xfId="1" applyNumberFormat="1" applyFont="1" applyFill="1" applyBorder="1"/>
    <xf numFmtId="9" fontId="56" fillId="0" borderId="0" xfId="1690" applyNumberFormat="1" applyFont="1" applyFill="1" applyBorder="1"/>
    <xf numFmtId="9" fontId="56" fillId="0" borderId="17" xfId="1690" applyNumberFormat="1" applyFont="1" applyFill="1" applyBorder="1"/>
    <xf numFmtId="1" fontId="56" fillId="0" borderId="12" xfId="1" applyNumberFormat="1" applyFont="1" applyFill="1" applyBorder="1" applyAlignment="1">
      <alignment horizontal="center" vertical="center"/>
    </xf>
    <xf numFmtId="168" fontId="56" fillId="0" borderId="12" xfId="1" applyNumberFormat="1" applyFont="1" applyFill="1" applyBorder="1"/>
    <xf numFmtId="9" fontId="56" fillId="0" borderId="15" xfId="1690" applyNumberFormat="1" applyFont="1" applyFill="1" applyBorder="1"/>
    <xf numFmtId="9" fontId="56" fillId="0" borderId="12" xfId="1690" applyNumberFormat="1" applyFont="1" applyFill="1" applyBorder="1"/>
    <xf numFmtId="0" fontId="54" fillId="0" borderId="10" xfId="0" applyFont="1" applyBorder="1" applyAlignment="1">
      <alignment horizontal="center"/>
    </xf>
    <xf numFmtId="0" fontId="54" fillId="0" borderId="0" xfId="0" applyFont="1"/>
    <xf numFmtId="1" fontId="57" fillId="35" borderId="11" xfId="1" applyNumberFormat="1" applyFont="1" applyFill="1" applyBorder="1" applyAlignment="1">
      <alignment horizontal="center" vertical="center"/>
    </xf>
    <xf numFmtId="168" fontId="57" fillId="35" borderId="11" xfId="1" applyNumberFormat="1" applyFont="1" applyFill="1" applyBorder="1"/>
    <xf numFmtId="168" fontId="57" fillId="35" borderId="11" xfId="0" applyNumberFormat="1" applyFont="1" applyFill="1" applyBorder="1"/>
    <xf numFmtId="9" fontId="57" fillId="35" borderId="11" xfId="1690" applyFont="1" applyFill="1" applyBorder="1"/>
    <xf numFmtId="9" fontId="56" fillId="0" borderId="14" xfId="1690" applyFont="1" applyFill="1" applyBorder="1"/>
    <xf numFmtId="9" fontId="56" fillId="35" borderId="18" xfId="1690" applyFont="1" applyFill="1" applyBorder="1"/>
    <xf numFmtId="9" fontId="56" fillId="0" borderId="18" xfId="1690" applyFont="1" applyFill="1" applyBorder="1"/>
    <xf numFmtId="9" fontId="56" fillId="0" borderId="19" xfId="1690" applyFont="1" applyFill="1" applyBorder="1"/>
    <xf numFmtId="9" fontId="57" fillId="35" borderId="21" xfId="1690" applyFont="1" applyFill="1" applyBorder="1"/>
    <xf numFmtId="168" fontId="57" fillId="35" borderId="20" xfId="0" applyNumberFormat="1" applyFont="1" applyFill="1" applyBorder="1"/>
    <xf numFmtId="0" fontId="15" fillId="33" borderId="0" xfId="0" applyFont="1" applyFill="1"/>
    <xf numFmtId="0" fontId="58" fillId="34" borderId="22" xfId="0" applyFont="1" applyFill="1" applyBorder="1" applyAlignment="1">
      <alignment horizontal="center" vertical="center"/>
    </xf>
    <xf numFmtId="164" fontId="58" fillId="34" borderId="20" xfId="1" applyNumberFormat="1" applyFont="1" applyFill="1" applyBorder="1" applyAlignment="1">
      <alignment horizontal="center" vertical="center"/>
    </xf>
    <xf numFmtId="164" fontId="58" fillId="34" borderId="21" xfId="1" applyNumberFormat="1" applyFont="1" applyFill="1" applyBorder="1" applyAlignment="1">
      <alignment horizontal="center" vertical="center"/>
    </xf>
    <xf numFmtId="0" fontId="59" fillId="0" borderId="23" xfId="0" applyFont="1" applyFill="1" applyBorder="1" applyAlignment="1">
      <alignment horizontal="center"/>
    </xf>
    <xf numFmtId="0" fontId="59" fillId="35" borderId="24" xfId="0" applyFont="1" applyFill="1" applyBorder="1" applyAlignment="1">
      <alignment horizontal="center"/>
    </xf>
    <xf numFmtId="0" fontId="59" fillId="0" borderId="24" xfId="0" applyFont="1" applyFill="1" applyBorder="1" applyAlignment="1">
      <alignment horizontal="center"/>
    </xf>
    <xf numFmtId="0" fontId="60" fillId="0" borderId="25" xfId="0" applyFont="1" applyFill="1" applyBorder="1" applyAlignment="1">
      <alignment horizontal="center"/>
    </xf>
    <xf numFmtId="164" fontId="60" fillId="0" borderId="15" xfId="1" applyNumberFormat="1" applyFont="1" applyFill="1" applyBorder="1" applyAlignment="1">
      <alignment horizontal="center"/>
    </xf>
    <xf numFmtId="164" fontId="60" fillId="0" borderId="19" xfId="1" applyNumberFormat="1" applyFont="1" applyFill="1" applyBorder="1" applyAlignment="1">
      <alignment horizontal="center"/>
    </xf>
    <xf numFmtId="0" fontId="58" fillId="34" borderId="20" xfId="0" applyFont="1" applyFill="1" applyBorder="1" applyAlignment="1">
      <alignment horizontal="center" vertical="center"/>
    </xf>
    <xf numFmtId="164" fontId="60" fillId="0" borderId="19" xfId="1" applyNumberFormat="1" applyFont="1" applyFill="1" applyBorder="1"/>
    <xf numFmtId="164" fontId="58" fillId="34" borderId="14" xfId="1" applyNumberFormat="1" applyFont="1" applyFill="1" applyBorder="1" applyAlignment="1">
      <alignment horizontal="center" vertical="center"/>
    </xf>
    <xf numFmtId="164" fontId="58" fillId="34" borderId="22" xfId="1" applyNumberFormat="1" applyFont="1" applyFill="1" applyBorder="1" applyAlignment="1">
      <alignment horizontal="center" vertical="center"/>
    </xf>
    <xf numFmtId="169" fontId="59" fillId="0" borderId="23" xfId="1690" applyNumberFormat="1" applyFont="1" applyFill="1" applyBorder="1"/>
    <xf numFmtId="169" fontId="59" fillId="0" borderId="14" xfId="1690" applyNumberFormat="1" applyFont="1" applyFill="1" applyBorder="1"/>
    <xf numFmtId="169" fontId="59" fillId="35" borderId="24" xfId="1690" applyNumberFormat="1" applyFont="1" applyFill="1" applyBorder="1"/>
    <xf numFmtId="169" fontId="59" fillId="35" borderId="18" xfId="1690" applyNumberFormat="1" applyFont="1" applyFill="1" applyBorder="1"/>
    <xf numFmtId="169" fontId="59" fillId="0" borderId="24" xfId="1690" applyNumberFormat="1" applyFont="1" applyFill="1" applyBorder="1"/>
    <xf numFmtId="169" fontId="59" fillId="0" borderId="18" xfId="1690" applyNumberFormat="1" applyFont="1" applyFill="1" applyBorder="1"/>
    <xf numFmtId="169" fontId="59" fillId="0" borderId="0" xfId="1690" applyNumberFormat="1" applyFont="1" applyFill="1" applyBorder="1"/>
    <xf numFmtId="169" fontId="59" fillId="35" borderId="0" xfId="1690" applyNumberFormat="1" applyFont="1" applyFill="1" applyBorder="1"/>
    <xf numFmtId="169" fontId="59" fillId="0" borderId="13" xfId="1690" applyNumberFormat="1" applyFont="1" applyFill="1" applyBorder="1"/>
    <xf numFmtId="164" fontId="58" fillId="34" borderId="13" xfId="1" applyNumberFormat="1" applyFont="1" applyFill="1" applyBorder="1" applyAlignment="1">
      <alignment horizontal="center" vertical="center"/>
    </xf>
    <xf numFmtId="164" fontId="59" fillId="0" borderId="23" xfId="1" applyNumberFormat="1" applyFont="1" applyFill="1" applyBorder="1"/>
    <xf numFmtId="164" fontId="59" fillId="35" borderId="24" xfId="1" applyNumberFormat="1" applyFont="1" applyFill="1" applyBorder="1"/>
    <xf numFmtId="164" fontId="59" fillId="0" borderId="24" xfId="1" applyNumberFormat="1" applyFont="1" applyFill="1" applyBorder="1"/>
    <xf numFmtId="164" fontId="60" fillId="0" borderId="25" xfId="1" applyNumberFormat="1" applyFont="1" applyFill="1" applyBorder="1" applyAlignment="1">
      <alignment horizontal="center"/>
    </xf>
    <xf numFmtId="169" fontId="60" fillId="0" borderId="25" xfId="1690" applyNumberFormat="1" applyFont="1" applyFill="1" applyBorder="1"/>
    <xf numFmtId="169" fontId="60" fillId="0" borderId="19" xfId="1690" applyNumberFormat="1" applyFont="1" applyFill="1" applyBorder="1"/>
    <xf numFmtId="164" fontId="0" fillId="33" borderId="0" xfId="0" applyNumberFormat="1" applyFill="1"/>
    <xf numFmtId="164" fontId="60" fillId="0" borderId="15" xfId="0" applyNumberFormat="1" applyFont="1" applyFill="1" applyBorder="1"/>
    <xf numFmtId="164" fontId="60" fillId="0" borderId="25" xfId="1" applyNumberFormat="1" applyFont="1" applyFill="1" applyBorder="1"/>
    <xf numFmtId="3" fontId="0" fillId="33" borderId="0" xfId="0" quotePrefix="1" applyNumberFormat="1" applyFill="1" applyAlignment="1">
      <alignment horizontal="center"/>
    </xf>
    <xf numFmtId="0" fontId="54" fillId="33" borderId="11" xfId="0" applyFont="1" applyFill="1" applyBorder="1" applyAlignment="1">
      <alignment horizontal="center"/>
    </xf>
    <xf numFmtId="164" fontId="58" fillId="34" borderId="20" xfId="1" applyNumberFormat="1" applyFont="1" applyFill="1" applyBorder="1" applyAlignment="1">
      <alignment horizontal="center" vertical="center"/>
    </xf>
    <xf numFmtId="164" fontId="58" fillId="34" borderId="21" xfId="1" applyNumberFormat="1" applyFont="1" applyFill="1" applyBorder="1" applyAlignment="1">
      <alignment horizontal="center" vertical="center"/>
    </xf>
    <xf numFmtId="164" fontId="59" fillId="0" borderId="14" xfId="1" applyNumberFormat="1" applyFont="1" applyFill="1" applyBorder="1"/>
    <xf numFmtId="164" fontId="59" fillId="35" borderId="18" xfId="1" applyNumberFormat="1" applyFont="1" applyFill="1" applyBorder="1"/>
    <xf numFmtId="164" fontId="59" fillId="0" borderId="18" xfId="1" applyNumberFormat="1" applyFont="1" applyFill="1" applyBorder="1"/>
    <xf numFmtId="164" fontId="59" fillId="35" borderId="0" xfId="1" applyNumberFormat="1" applyFont="1" applyFill="1" applyBorder="1"/>
    <xf numFmtId="164" fontId="59" fillId="0" borderId="0" xfId="1" applyNumberFormat="1" applyFont="1" applyFill="1" applyBorder="1"/>
    <xf numFmtId="164" fontId="59" fillId="0" borderId="13" xfId="1" applyNumberFormat="1" applyFont="1" applyFill="1" applyBorder="1"/>
    <xf numFmtId="164" fontId="58" fillId="34" borderId="22" xfId="1" applyNumberFormat="1" applyFont="1" applyFill="1" applyBorder="1" applyAlignment="1">
      <alignment horizontal="center" vertical="center"/>
    </xf>
    <xf numFmtId="164" fontId="58" fillId="34" borderId="10" xfId="1" applyNumberFormat="1" applyFont="1" applyFill="1" applyBorder="1" applyAlignment="1">
      <alignment horizontal="center" vertical="center"/>
    </xf>
    <xf numFmtId="164" fontId="58" fillId="34" borderId="12" xfId="1" applyNumberFormat="1" applyFont="1" applyFill="1" applyBorder="1" applyAlignment="1">
      <alignment horizontal="center" vertical="center"/>
    </xf>
    <xf numFmtId="164" fontId="59" fillId="0" borderId="13" xfId="0" applyNumberFormat="1" applyFont="1" applyFill="1" applyBorder="1"/>
    <xf numFmtId="164" fontId="59" fillId="35" borderId="0" xfId="0" applyNumberFormat="1" applyFont="1" applyFill="1" applyBorder="1"/>
    <xf numFmtId="164" fontId="59" fillId="0" borderId="0" xfId="0" applyNumberFormat="1" applyFont="1" applyFill="1" applyBorder="1"/>
    <xf numFmtId="164" fontId="59" fillId="0" borderId="13" xfId="1" applyNumberFormat="1" applyFont="1" applyFill="1" applyBorder="1"/>
    <xf numFmtId="164" fontId="59" fillId="0" borderId="14" xfId="1" applyNumberFormat="1" applyFont="1" applyFill="1" applyBorder="1"/>
    <xf numFmtId="164" fontId="59" fillId="35" borderId="0" xfId="1" applyNumberFormat="1" applyFont="1" applyFill="1" applyBorder="1"/>
    <xf numFmtId="164" fontId="59" fillId="35" borderId="18" xfId="1" applyNumberFormat="1" applyFont="1" applyFill="1" applyBorder="1"/>
    <xf numFmtId="164" fontId="59" fillId="0" borderId="0" xfId="1" applyNumberFormat="1" applyFont="1" applyFill="1" applyBorder="1"/>
    <xf numFmtId="164" fontId="59" fillId="0" borderId="18" xfId="1" applyNumberFormat="1" applyFont="1" applyFill="1" applyBorder="1"/>
    <xf numFmtId="164" fontId="58" fillId="34" borderId="11" xfId="1" applyNumberFormat="1" applyFont="1" applyFill="1" applyBorder="1" applyAlignment="1">
      <alignment horizontal="center" vertical="center"/>
    </xf>
    <xf numFmtId="0" fontId="59" fillId="35" borderId="24" xfId="0" applyFont="1" applyFill="1" applyBorder="1" applyAlignment="1">
      <alignment horizontal="center" vertical="center"/>
    </xf>
    <xf numFmtId="0" fontId="59" fillId="35" borderId="0" xfId="0" applyFont="1" applyFill="1" applyBorder="1" applyAlignment="1">
      <alignment horizontal="center" vertical="center" wrapText="1"/>
    </xf>
    <xf numFmtId="164" fontId="59" fillId="35" borderId="0" xfId="1" applyNumberFormat="1" applyFont="1" applyFill="1" applyBorder="1" applyAlignment="1">
      <alignment vertical="center"/>
    </xf>
    <xf numFmtId="164" fontId="59" fillId="35" borderId="24" xfId="1" applyNumberFormat="1" applyFont="1" applyFill="1" applyBorder="1" applyAlignment="1">
      <alignment vertical="center"/>
    </xf>
    <xf numFmtId="169" fontId="59" fillId="35" borderId="18" xfId="1690" applyNumberFormat="1" applyFont="1" applyFill="1" applyBorder="1" applyAlignment="1">
      <alignment vertical="center"/>
    </xf>
    <xf numFmtId="0" fontId="59" fillId="0" borderId="24" xfId="0" applyFont="1" applyFill="1" applyBorder="1" applyAlignment="1">
      <alignment horizontal="center" vertical="center"/>
    </xf>
    <xf numFmtId="0" fontId="59" fillId="0" borderId="0" xfId="0" applyFont="1" applyFill="1" applyBorder="1" applyAlignment="1">
      <alignment horizontal="center" vertical="center" wrapText="1"/>
    </xf>
    <xf numFmtId="164" fontId="59" fillId="0" borderId="0" xfId="1" applyNumberFormat="1" applyFont="1" applyFill="1" applyBorder="1" applyAlignment="1">
      <alignment vertical="center"/>
    </xf>
    <xf numFmtId="164" fontId="59" fillId="0" borderId="24" xfId="1" applyNumberFormat="1" applyFont="1" applyFill="1" applyBorder="1" applyAlignment="1">
      <alignment vertical="center"/>
    </xf>
    <xf numFmtId="169" fontId="59" fillId="0" borderId="18" xfId="1690" applyNumberFormat="1" applyFont="1" applyFill="1" applyBorder="1" applyAlignment="1">
      <alignment vertical="center"/>
    </xf>
    <xf numFmtId="0" fontId="60" fillId="0" borderId="25" xfId="0" applyFont="1" applyFill="1" applyBorder="1" applyAlignment="1">
      <alignment horizontal="center" vertical="center"/>
    </xf>
    <xf numFmtId="0" fontId="60" fillId="0" borderId="15" xfId="0" applyFont="1" applyFill="1" applyBorder="1" applyAlignment="1">
      <alignment horizontal="center" vertical="center" wrapText="1"/>
    </xf>
    <xf numFmtId="164" fontId="60" fillId="0" borderId="25" xfId="0" applyNumberFormat="1" applyFont="1" applyFill="1" applyBorder="1" applyAlignment="1">
      <alignment vertical="center"/>
    </xf>
    <xf numFmtId="164" fontId="60" fillId="0" borderId="15" xfId="0" applyNumberFormat="1" applyFont="1" applyFill="1" applyBorder="1" applyAlignment="1">
      <alignment vertical="center"/>
    </xf>
    <xf numFmtId="169" fontId="60" fillId="0" borderId="19" xfId="1690" applyNumberFormat="1" applyFont="1" applyFill="1" applyBorder="1" applyAlignment="1">
      <alignment vertical="center"/>
    </xf>
    <xf numFmtId="169" fontId="59" fillId="35" borderId="24" xfId="1690" applyNumberFormat="1" applyFont="1" applyFill="1" applyBorder="1" applyAlignment="1">
      <alignment vertical="center"/>
    </xf>
    <xf numFmtId="169" fontId="59" fillId="0" borderId="24" xfId="1690" applyNumberFormat="1" applyFont="1" applyFill="1" applyBorder="1" applyAlignment="1">
      <alignment vertical="center"/>
    </xf>
    <xf numFmtId="169" fontId="60" fillId="0" borderId="25" xfId="1690" applyNumberFormat="1" applyFont="1" applyFill="1" applyBorder="1" applyAlignment="1">
      <alignment vertical="center"/>
    </xf>
    <xf numFmtId="3" fontId="59" fillId="0" borderId="0" xfId="0" applyNumberFormat="1" applyFont="1" applyFill="1" applyBorder="1"/>
    <xf numFmtId="3" fontId="59" fillId="35" borderId="0" xfId="0" applyNumberFormat="1" applyFont="1" applyFill="1" applyBorder="1"/>
    <xf numFmtId="0" fontId="59" fillId="0" borderId="0" xfId="0" applyFont="1" applyFill="1" applyBorder="1"/>
    <xf numFmtId="0" fontId="59" fillId="35" borderId="0" xfId="0" applyFont="1" applyFill="1" applyBorder="1"/>
    <xf numFmtId="0" fontId="59" fillId="0" borderId="24" xfId="0" applyFont="1" applyFill="1" applyBorder="1"/>
    <xf numFmtId="3" fontId="59" fillId="0" borderId="18" xfId="0" applyNumberFormat="1" applyFont="1" applyFill="1" applyBorder="1"/>
    <xf numFmtId="0" fontId="59" fillId="35" borderId="24" xfId="0" applyFont="1" applyFill="1" applyBorder="1"/>
    <xf numFmtId="3" fontId="59" fillId="35" borderId="18" xfId="0" applyNumberFormat="1" applyFont="1" applyFill="1" applyBorder="1"/>
    <xf numFmtId="0" fontId="59" fillId="35" borderId="25" xfId="0" applyFont="1" applyFill="1" applyBorder="1"/>
    <xf numFmtId="0" fontId="59" fillId="35" borderId="15" xfId="0" applyFont="1" applyFill="1" applyBorder="1"/>
    <xf numFmtId="3" fontId="59" fillId="35" borderId="15" xfId="0" applyNumberFormat="1" applyFont="1" applyFill="1" applyBorder="1"/>
    <xf numFmtId="3" fontId="59" fillId="35" borderId="19" xfId="0" applyNumberFormat="1" applyFont="1" applyFill="1" applyBorder="1"/>
    <xf numFmtId="0" fontId="59" fillId="0" borderId="23" xfId="0" applyFont="1" applyFill="1" applyBorder="1"/>
    <xf numFmtId="0" fontId="59" fillId="0" borderId="13" xfId="0" applyFont="1" applyFill="1" applyBorder="1"/>
    <xf numFmtId="3" fontId="59" fillId="0" borderId="13" xfId="0" applyNumberFormat="1" applyFont="1" applyFill="1" applyBorder="1"/>
    <xf numFmtId="3" fontId="59" fillId="0" borderId="14" xfId="0" applyNumberFormat="1" applyFont="1" applyFill="1" applyBorder="1"/>
    <xf numFmtId="0" fontId="20" fillId="0" borderId="0" xfId="2" applyFont="1" applyFill="1"/>
    <xf numFmtId="0" fontId="58" fillId="34" borderId="23" xfId="0" applyFont="1" applyFill="1" applyBorder="1" applyAlignment="1">
      <alignment horizontal="center" vertical="center"/>
    </xf>
    <xf numFmtId="0" fontId="55" fillId="34" borderId="10" xfId="0" applyFont="1" applyFill="1" applyBorder="1" applyAlignment="1">
      <alignment horizontal="center" vertical="center" wrapText="1"/>
    </xf>
    <xf numFmtId="164" fontId="0" fillId="0" borderId="0" xfId="1" applyNumberFormat="1" applyFont="1"/>
    <xf numFmtId="0" fontId="61" fillId="33" borderId="0" xfId="2" applyFont="1" applyFill="1"/>
    <xf numFmtId="0" fontId="13" fillId="0" borderId="0" xfId="0" applyFont="1"/>
    <xf numFmtId="0" fontId="13" fillId="33" borderId="0" xfId="0" applyFont="1" applyFill="1"/>
    <xf numFmtId="0" fontId="54" fillId="33" borderId="22" xfId="0" applyFont="1" applyFill="1" applyBorder="1" applyAlignment="1">
      <alignment horizontal="center"/>
    </xf>
    <xf numFmtId="0" fontId="55" fillId="34" borderId="23" xfId="0" applyFont="1" applyFill="1" applyBorder="1" applyAlignment="1">
      <alignment horizontal="center" vertical="center" wrapText="1"/>
    </xf>
    <xf numFmtId="168" fontId="56" fillId="0" borderId="23" xfId="1" applyNumberFormat="1" applyFont="1" applyFill="1" applyBorder="1"/>
    <xf numFmtId="168" fontId="56" fillId="35" borderId="24" xfId="1" applyNumberFormat="1" applyFont="1" applyFill="1" applyBorder="1"/>
    <xf numFmtId="168" fontId="56" fillId="0" borderId="24" xfId="1" applyNumberFormat="1" applyFont="1" applyFill="1" applyBorder="1"/>
    <xf numFmtId="168" fontId="56" fillId="0" borderId="25" xfId="1" applyNumberFormat="1" applyFont="1" applyFill="1" applyBorder="1"/>
    <xf numFmtId="168" fontId="56" fillId="0" borderId="13" xfId="1" applyNumberFormat="1" applyFont="1" applyFill="1" applyBorder="1"/>
    <xf numFmtId="168" fontId="56" fillId="35" borderId="0" xfId="1" applyNumberFormat="1" applyFont="1" applyFill="1" applyBorder="1"/>
    <xf numFmtId="168" fontId="56" fillId="0" borderId="0" xfId="1" applyNumberFormat="1" applyFont="1" applyFill="1" applyBorder="1"/>
    <xf numFmtId="168" fontId="57" fillId="35" borderId="22" xfId="1" applyNumberFormat="1" applyFont="1" applyFill="1" applyBorder="1"/>
    <xf numFmtId="0" fontId="54" fillId="33" borderId="26" xfId="0" applyFont="1" applyFill="1" applyBorder="1" applyAlignment="1">
      <alignment horizontal="center"/>
    </xf>
    <xf numFmtId="169" fontId="59" fillId="0" borderId="13" xfId="1690" applyNumberFormat="1" applyFont="1" applyFill="1" applyBorder="1" applyAlignment="1">
      <alignment horizontal="right"/>
    </xf>
    <xf numFmtId="0" fontId="55" fillId="34" borderId="10" xfId="0" applyFont="1" applyFill="1" applyBorder="1" applyAlignment="1">
      <alignment horizontal="center" vertical="center" wrapText="1"/>
    </xf>
    <xf numFmtId="169" fontId="59" fillId="0" borderId="10" xfId="1690" applyNumberFormat="1" applyFont="1" applyFill="1" applyBorder="1"/>
    <xf numFmtId="169" fontId="59" fillId="35" borderId="17" xfId="1690" applyNumberFormat="1" applyFont="1" applyFill="1" applyBorder="1"/>
    <xf numFmtId="169" fontId="59" fillId="0" borderId="17" xfId="1690" applyNumberFormat="1" applyFont="1" applyFill="1" applyBorder="1"/>
    <xf numFmtId="169" fontId="60" fillId="0" borderId="12" xfId="1690" applyNumberFormat="1" applyFont="1" applyFill="1" applyBorder="1"/>
    <xf numFmtId="164" fontId="60" fillId="0" borderId="15" xfId="1" applyNumberFormat="1" applyFont="1" applyFill="1" applyBorder="1"/>
    <xf numFmtId="169" fontId="59" fillId="35" borderId="17" xfId="1690" applyNumberFormat="1" applyFont="1" applyFill="1" applyBorder="1" applyAlignment="1">
      <alignment vertical="center"/>
    </xf>
    <xf numFmtId="169" fontId="59" fillId="0" borderId="17" xfId="1690" applyNumberFormat="1" applyFont="1" applyFill="1" applyBorder="1" applyAlignment="1">
      <alignment vertical="center"/>
    </xf>
    <xf numFmtId="169" fontId="60" fillId="0" borderId="12" xfId="1690" applyNumberFormat="1" applyFont="1" applyFill="1" applyBorder="1" applyAlignment="1">
      <alignment vertical="center"/>
    </xf>
    <xf numFmtId="164" fontId="59" fillId="35" borderId="15" xfId="1" applyNumberFormat="1" applyFont="1" applyFill="1" applyBorder="1"/>
    <xf numFmtId="164" fontId="59" fillId="35" borderId="19" xfId="1" applyNumberFormat="1" applyFont="1" applyFill="1" applyBorder="1"/>
    <xf numFmtId="0" fontId="0" fillId="33" borderId="0" xfId="0" quotePrefix="1" applyFill="1" applyBorder="1" applyAlignment="1">
      <alignment horizontal="center"/>
    </xf>
    <xf numFmtId="0" fontId="55" fillId="34" borderId="10" xfId="0" applyFont="1" applyFill="1" applyBorder="1" applyAlignment="1">
      <alignment horizontal="center" vertical="center" wrapText="1"/>
    </xf>
    <xf numFmtId="3" fontId="55" fillId="34" borderId="10" xfId="0" applyNumberFormat="1" applyFont="1" applyFill="1" applyBorder="1" applyAlignment="1">
      <alignment horizontal="center" vertical="center" wrapText="1"/>
    </xf>
    <xf numFmtId="164" fontId="59" fillId="33" borderId="0" xfId="1" applyNumberFormat="1" applyFont="1" applyFill="1" applyBorder="1"/>
    <xf numFmtId="0" fontId="0" fillId="33" borderId="0" xfId="0" applyFill="1" applyBorder="1"/>
    <xf numFmtId="164" fontId="58" fillId="33" borderId="0" xfId="1" applyNumberFormat="1" applyFont="1" applyFill="1" applyBorder="1" applyAlignment="1">
      <alignment horizontal="center" vertical="center"/>
    </xf>
    <xf numFmtId="164" fontId="60" fillId="33" borderId="0" xfId="1" applyNumberFormat="1" applyFont="1" applyFill="1" applyBorder="1"/>
    <xf numFmtId="0" fontId="0" fillId="33" borderId="15" xfId="0" applyFill="1" applyBorder="1" applyAlignment="1"/>
    <xf numFmtId="0" fontId="0" fillId="33" borderId="0" xfId="0" applyFill="1" applyBorder="1" applyAlignment="1"/>
    <xf numFmtId="169" fontId="59" fillId="33" borderId="0" xfId="1690" applyNumberFormat="1" applyFont="1" applyFill="1" applyBorder="1"/>
    <xf numFmtId="169" fontId="60" fillId="33" borderId="0" xfId="1690" applyNumberFormat="1" applyFont="1" applyFill="1" applyBorder="1"/>
    <xf numFmtId="169" fontId="60" fillId="0" borderId="15" xfId="1690" applyNumberFormat="1" applyFont="1" applyFill="1" applyBorder="1"/>
    <xf numFmtId="164" fontId="59" fillId="35" borderId="18" xfId="1" applyNumberFormat="1" applyFont="1" applyFill="1" applyBorder="1" applyAlignment="1">
      <alignment vertical="center"/>
    </xf>
    <xf numFmtId="164" fontId="59" fillId="0" borderId="18" xfId="1" applyNumberFormat="1" applyFont="1" applyFill="1" applyBorder="1" applyAlignment="1">
      <alignment vertical="center"/>
    </xf>
    <xf numFmtId="164" fontId="60" fillId="0" borderId="19" xfId="0" applyNumberFormat="1" applyFont="1" applyFill="1" applyBorder="1" applyAlignment="1">
      <alignment vertical="center"/>
    </xf>
    <xf numFmtId="164" fontId="58" fillId="34" borderId="23" xfId="1" applyNumberFormat="1" applyFont="1" applyFill="1" applyBorder="1" applyAlignment="1">
      <alignment horizontal="center" vertical="center"/>
    </xf>
    <xf numFmtId="169" fontId="59" fillId="0" borderId="14" xfId="1690" applyNumberFormat="1" applyFont="1" applyFill="1" applyBorder="1" applyAlignment="1">
      <alignment horizontal="right"/>
    </xf>
    <xf numFmtId="9" fontId="56" fillId="0" borderId="19" xfId="1690" applyFont="1" applyFill="1" applyBorder="1" applyAlignment="1">
      <alignment horizontal="right"/>
    </xf>
    <xf numFmtId="9" fontId="56" fillId="0" borderId="14" xfId="1690" applyFont="1" applyFill="1" applyBorder="1" applyAlignment="1">
      <alignment horizontal="right"/>
    </xf>
    <xf numFmtId="9" fontId="56" fillId="35" borderId="18" xfId="1690" applyFont="1" applyFill="1" applyBorder="1" applyAlignment="1">
      <alignment horizontal="right"/>
    </xf>
    <xf numFmtId="9" fontId="56" fillId="0" borderId="18" xfId="1690" applyFont="1" applyFill="1" applyBorder="1" applyAlignment="1">
      <alignment horizontal="right"/>
    </xf>
    <xf numFmtId="9" fontId="56" fillId="35" borderId="0" xfId="1690" applyNumberFormat="1" applyFont="1" applyFill="1" applyBorder="1" applyAlignment="1">
      <alignment horizontal="right"/>
    </xf>
    <xf numFmtId="9" fontId="56" fillId="0" borderId="0" xfId="1690" applyNumberFormat="1" applyFont="1" applyFill="1" applyBorder="1" applyAlignment="1">
      <alignment horizontal="right"/>
    </xf>
    <xf numFmtId="9" fontId="56" fillId="0" borderId="15" xfId="1690" applyNumberFormat="1" applyFont="1" applyFill="1" applyBorder="1" applyAlignment="1">
      <alignment horizontal="right"/>
    </xf>
    <xf numFmtId="9" fontId="56" fillId="0" borderId="13" xfId="1690" applyNumberFormat="1" applyFont="1" applyFill="1" applyBorder="1" applyAlignment="1">
      <alignment horizontal="right"/>
    </xf>
    <xf numFmtId="164" fontId="58" fillId="34" borderId="19" xfId="1" applyNumberFormat="1" applyFont="1" applyFill="1" applyBorder="1" applyAlignment="1">
      <alignment horizontal="center" vertical="center"/>
    </xf>
    <xf numFmtId="169" fontId="59" fillId="0" borderId="10" xfId="1690" applyNumberFormat="1" applyFont="1" applyFill="1" applyBorder="1" applyAlignment="1">
      <alignment horizontal="right"/>
    </xf>
    <xf numFmtId="164" fontId="58" fillId="34" borderId="25" xfId="1" applyNumberFormat="1" applyFont="1" applyFill="1" applyBorder="1" applyAlignment="1">
      <alignment horizontal="center" vertical="center"/>
    </xf>
    <xf numFmtId="0" fontId="55" fillId="34" borderId="10" xfId="0" applyFont="1" applyFill="1" applyBorder="1" applyAlignment="1">
      <alignment horizontal="center" vertical="center" wrapText="1"/>
    </xf>
    <xf numFmtId="0" fontId="0" fillId="33" borderId="15" xfId="0" applyFill="1" applyBorder="1" applyAlignment="1">
      <alignment horizontal="center"/>
    </xf>
    <xf numFmtId="0" fontId="25" fillId="0" borderId="0" xfId="0" applyFont="1" applyAlignment="1">
      <alignment horizontal="left" vertical="top" wrapText="1"/>
    </xf>
    <xf numFmtId="0" fontId="55" fillId="34" borderId="10" xfId="0" applyFont="1" applyFill="1" applyBorder="1" applyAlignment="1">
      <alignment horizontal="center" vertical="center" wrapText="1"/>
    </xf>
    <xf numFmtId="0" fontId="55" fillId="34" borderId="17" xfId="0" applyFont="1" applyFill="1" applyBorder="1" applyAlignment="1">
      <alignment horizontal="center" vertical="center" wrapText="1"/>
    </xf>
    <xf numFmtId="0" fontId="55" fillId="34" borderId="14" xfId="0" applyFont="1" applyFill="1" applyBorder="1" applyAlignment="1">
      <alignment horizontal="center" vertical="center" wrapText="1"/>
    </xf>
    <xf numFmtId="0" fontId="55" fillId="34" borderId="18" xfId="0" applyFont="1" applyFill="1" applyBorder="1" applyAlignment="1">
      <alignment horizontal="center" vertical="center" wrapText="1"/>
    </xf>
    <xf numFmtId="0" fontId="0" fillId="33" borderId="15" xfId="0" applyFill="1" applyBorder="1" applyAlignment="1">
      <alignment horizontal="center"/>
    </xf>
    <xf numFmtId="0" fontId="0" fillId="33" borderId="0" xfId="0" applyFill="1" applyBorder="1" applyAlignment="1">
      <alignment horizontal="center"/>
    </xf>
    <xf numFmtId="0" fontId="0" fillId="33" borderId="0" xfId="0" applyFill="1" applyBorder="1" applyAlignment="1">
      <alignment horizontal="center" vertical="center"/>
    </xf>
  </cellXfs>
  <cellStyles count="1691">
    <cellStyle name="20% - Accent1 2" xfId="4"/>
    <cellStyle name="20% - Accent1 2 2" xfId="5"/>
    <cellStyle name="20% - Accent1 3" xfId="6"/>
    <cellStyle name="20% - Accent1 4" xfId="7"/>
    <cellStyle name="20% - Accent1 5" xfId="8"/>
    <cellStyle name="20% - Accent1 6" xfId="9"/>
    <cellStyle name="20% - Accent1 7" xfId="10"/>
    <cellStyle name="20% - Accent2 2" xfId="11"/>
    <cellStyle name="20% - Accent2 2 2" xfId="12"/>
    <cellStyle name="20% - Accent2 3" xfId="13"/>
    <cellStyle name="20% - Accent2 4" xfId="14"/>
    <cellStyle name="20% - Accent2 5" xfId="15"/>
    <cellStyle name="20% - Accent2 6" xfId="16"/>
    <cellStyle name="20% - Accent2 7" xfId="17"/>
    <cellStyle name="20% - Accent3 2" xfId="18"/>
    <cellStyle name="20% - Accent3 2 2" xfId="19"/>
    <cellStyle name="20% - Accent3 3" xfId="20"/>
    <cellStyle name="20% - Accent3 4" xfId="21"/>
    <cellStyle name="20% - Accent3 5" xfId="22"/>
    <cellStyle name="20% - Accent3 6" xfId="23"/>
    <cellStyle name="20% - Accent3 7" xfId="24"/>
    <cellStyle name="20% - Accent4 2" xfId="25"/>
    <cellStyle name="20% - Accent4 2 2" xfId="26"/>
    <cellStyle name="20% - Accent4 3" xfId="27"/>
    <cellStyle name="20% - Accent4 4" xfId="28"/>
    <cellStyle name="20% - Accent4 5" xfId="29"/>
    <cellStyle name="20% - Accent4 6" xfId="30"/>
    <cellStyle name="20% - Accent4 7" xfId="31"/>
    <cellStyle name="20% - Accent5 2" xfId="32"/>
    <cellStyle name="20% - Accent5 2 2" xfId="33"/>
    <cellStyle name="20% - Accent5 3" xfId="34"/>
    <cellStyle name="20% - Accent5 4" xfId="35"/>
    <cellStyle name="20% - Accent5 5" xfId="36"/>
    <cellStyle name="20% - Accent5 6" xfId="37"/>
    <cellStyle name="20% - Accent5 7" xfId="38"/>
    <cellStyle name="20% - Accent6 2" xfId="39"/>
    <cellStyle name="20% - Accent6 2 2" xfId="40"/>
    <cellStyle name="20% - Accent6 3" xfId="41"/>
    <cellStyle name="20% - Accent6 4" xfId="42"/>
    <cellStyle name="20% - Accent6 5" xfId="43"/>
    <cellStyle name="20% - Accent6 6" xfId="44"/>
    <cellStyle name="20% - Accent6 7" xfId="45"/>
    <cellStyle name="40% - Accent1 2" xfId="46"/>
    <cellStyle name="40% - Accent1 2 2" xfId="47"/>
    <cellStyle name="40% - Accent1 3" xfId="48"/>
    <cellStyle name="40% - Accent1 4" xfId="49"/>
    <cellStyle name="40% - Accent1 5" xfId="50"/>
    <cellStyle name="40% - Accent1 6" xfId="51"/>
    <cellStyle name="40% - Accent1 7" xfId="52"/>
    <cellStyle name="40% - Accent2 2" xfId="53"/>
    <cellStyle name="40% - Accent2 2 2" xfId="54"/>
    <cellStyle name="40% - Accent2 3" xfId="55"/>
    <cellStyle name="40% - Accent2 4" xfId="56"/>
    <cellStyle name="40% - Accent2 5" xfId="57"/>
    <cellStyle name="40% - Accent2 6" xfId="58"/>
    <cellStyle name="40% - Accent2 7" xfId="59"/>
    <cellStyle name="40% - Accent3 2" xfId="60"/>
    <cellStyle name="40% - Accent3 2 2" xfId="61"/>
    <cellStyle name="40% - Accent3 3" xfId="62"/>
    <cellStyle name="40% - Accent3 4" xfId="63"/>
    <cellStyle name="40% - Accent3 5" xfId="64"/>
    <cellStyle name="40% - Accent3 6" xfId="65"/>
    <cellStyle name="40% - Accent3 7" xfId="66"/>
    <cellStyle name="40% - Accent4 2" xfId="67"/>
    <cellStyle name="40% - Accent4 2 2" xfId="68"/>
    <cellStyle name="40% - Accent4 3" xfId="69"/>
    <cellStyle name="40% - Accent4 4" xfId="70"/>
    <cellStyle name="40% - Accent4 5" xfId="71"/>
    <cellStyle name="40% - Accent4 6" xfId="72"/>
    <cellStyle name="40% - Accent4 7" xfId="73"/>
    <cellStyle name="40% - Accent5 2" xfId="74"/>
    <cellStyle name="40% - Accent5 2 2" xfId="75"/>
    <cellStyle name="40% - Accent5 3" xfId="76"/>
    <cellStyle name="40% - Accent5 4" xfId="77"/>
    <cellStyle name="40% - Accent5 5" xfId="78"/>
    <cellStyle name="40% - Accent5 6" xfId="79"/>
    <cellStyle name="40% - Accent5 7" xfId="80"/>
    <cellStyle name="40% - Accent6 2" xfId="81"/>
    <cellStyle name="40% - Accent6 2 2" xfId="82"/>
    <cellStyle name="40% - Accent6 3" xfId="83"/>
    <cellStyle name="40% - Accent6 4" xfId="84"/>
    <cellStyle name="40% - Accent6 5" xfId="85"/>
    <cellStyle name="40% - Accent6 6" xfId="86"/>
    <cellStyle name="40% - Accent6 7" xfId="87"/>
    <cellStyle name="60% - Accent1 2" xfId="88"/>
    <cellStyle name="60% - Accent1 3" xfId="89"/>
    <cellStyle name="60% - Accent2 2" xfId="90"/>
    <cellStyle name="60% - Accent2 3" xfId="91"/>
    <cellStyle name="60% - Accent3 2" xfId="92"/>
    <cellStyle name="60% - Accent3 3" xfId="93"/>
    <cellStyle name="60% - Accent4 2" xfId="94"/>
    <cellStyle name="60% - Accent4 3" xfId="95"/>
    <cellStyle name="60% - Accent5 2" xfId="96"/>
    <cellStyle name="60% - Accent5 3" xfId="97"/>
    <cellStyle name="60% - Accent6 2" xfId="98"/>
    <cellStyle name="60% - Accent6 3" xfId="99"/>
    <cellStyle name="Accent1 2" xfId="100"/>
    <cellStyle name="Accent1 3" xfId="101"/>
    <cellStyle name="Accent2 2" xfId="102"/>
    <cellStyle name="Accent2 3" xfId="103"/>
    <cellStyle name="Accent3 2" xfId="104"/>
    <cellStyle name="Accent3 3" xfId="105"/>
    <cellStyle name="Accent4 2" xfId="106"/>
    <cellStyle name="Accent4 3" xfId="107"/>
    <cellStyle name="Accent5 2" xfId="108"/>
    <cellStyle name="Accent5 3" xfId="109"/>
    <cellStyle name="Accent6 2" xfId="110"/>
    <cellStyle name="Accent6 3" xfId="111"/>
    <cellStyle name="Bad 2" xfId="112"/>
    <cellStyle name="Bad 3" xfId="113"/>
    <cellStyle name="Calculation 2" xfId="114"/>
    <cellStyle name="Calculation 3" xfId="115"/>
    <cellStyle name="Check Cell 2" xfId="116"/>
    <cellStyle name="Check Cell 3" xfId="117"/>
    <cellStyle name="Comma" xfId="1" builtinId="3"/>
    <cellStyle name="Comma 2" xfId="118"/>
    <cellStyle name="Comma 2 10" xfId="119"/>
    <cellStyle name="Comma 2 11" xfId="120"/>
    <cellStyle name="Comma 2 12" xfId="121"/>
    <cellStyle name="Comma 2 13" xfId="122"/>
    <cellStyle name="Comma 2 2" xfId="123"/>
    <cellStyle name="Comma 2 2 2" xfId="124"/>
    <cellStyle name="Comma 2 2 2 2" xfId="125"/>
    <cellStyle name="Comma 2 2 2 2 2" xfId="126"/>
    <cellStyle name="Comma 2 2 3" xfId="127"/>
    <cellStyle name="Comma 2 2 3 2" xfId="128"/>
    <cellStyle name="Comma 2 2 3 2 2" xfId="129"/>
    <cellStyle name="Comma 2 2 4" xfId="130"/>
    <cellStyle name="Comma 2 2 5" xfId="131"/>
    <cellStyle name="Comma 2 2 6" xfId="132"/>
    <cellStyle name="Comma 2 3" xfId="133"/>
    <cellStyle name="Comma 2 3 2" xfId="134"/>
    <cellStyle name="Comma 2 3 2 2" xfId="135"/>
    <cellStyle name="Comma 2 3 2 3" xfId="136"/>
    <cellStyle name="Comma 2 3 2 3 2" xfId="137"/>
    <cellStyle name="Comma 2 3 3" xfId="138"/>
    <cellStyle name="Comma 2 3 3 2" xfId="139"/>
    <cellStyle name="Comma 2 3 3 2 2" xfId="140"/>
    <cellStyle name="Comma 2 3 4" xfId="141"/>
    <cellStyle name="Comma 2 3 5" xfId="142"/>
    <cellStyle name="Comma 2 3 5 2" xfId="143"/>
    <cellStyle name="Comma 2 4" xfId="144"/>
    <cellStyle name="Comma 2 4 2" xfId="145"/>
    <cellStyle name="Comma 2 4 3" xfId="146"/>
    <cellStyle name="Comma 2 4 4" xfId="147"/>
    <cellStyle name="Comma 2 4 5" xfId="148"/>
    <cellStyle name="Comma 2 4 5 2" xfId="149"/>
    <cellStyle name="Comma 2 5" xfId="150"/>
    <cellStyle name="Comma 2 5 2" xfId="151"/>
    <cellStyle name="Comma 2 5 3" xfId="152"/>
    <cellStyle name="Comma 2 5 4" xfId="153"/>
    <cellStyle name="Comma 2 5 5" xfId="154"/>
    <cellStyle name="Comma 2 5 5 2" xfId="155"/>
    <cellStyle name="Comma 2 6" xfId="156"/>
    <cellStyle name="Comma 2 6 2" xfId="157"/>
    <cellStyle name="Comma 2 6 3" xfId="158"/>
    <cellStyle name="Comma 2 6 4" xfId="159"/>
    <cellStyle name="Comma 2 6 5" xfId="160"/>
    <cellStyle name="Comma 2 6 5 2" xfId="161"/>
    <cellStyle name="Comma 2 7" xfId="162"/>
    <cellStyle name="Comma 2 7 2" xfId="163"/>
    <cellStyle name="Comma 2 7 3" xfId="164"/>
    <cellStyle name="Comma 2 7 4" xfId="165"/>
    <cellStyle name="Comma 2 8" xfId="166"/>
    <cellStyle name="Comma 2 8 2" xfId="167"/>
    <cellStyle name="Comma 2 8 3" xfId="168"/>
    <cellStyle name="Comma 2 8 4" xfId="169"/>
    <cellStyle name="Comma 2 9" xfId="170"/>
    <cellStyle name="Comma 3" xfId="171"/>
    <cellStyle name="Comma 3 10" xfId="172"/>
    <cellStyle name="Comma 3 11" xfId="173"/>
    <cellStyle name="Comma 3 12" xfId="174"/>
    <cellStyle name="Comma 3 13" xfId="175"/>
    <cellStyle name="Comma 3 14" xfId="176"/>
    <cellStyle name="Comma 3 15" xfId="177"/>
    <cellStyle name="Comma 3 16" xfId="178"/>
    <cellStyle name="Comma 3 17" xfId="179"/>
    <cellStyle name="Comma 3 18" xfId="180"/>
    <cellStyle name="Comma 3 19" xfId="181"/>
    <cellStyle name="Comma 3 2" xfId="182"/>
    <cellStyle name="Comma 3 2 2" xfId="183"/>
    <cellStyle name="Comma 3 2 2 2" xfId="184"/>
    <cellStyle name="Comma 3 2 3" xfId="185"/>
    <cellStyle name="Comma 3 20" xfId="186"/>
    <cellStyle name="Comma 3 21" xfId="187"/>
    <cellStyle name="Comma 3 22" xfId="188"/>
    <cellStyle name="Comma 3 23" xfId="189"/>
    <cellStyle name="Comma 3 24" xfId="190"/>
    <cellStyle name="Comma 3 25" xfId="191"/>
    <cellStyle name="Comma 3 26" xfId="192"/>
    <cellStyle name="Comma 3 27" xfId="193"/>
    <cellStyle name="Comma 3 28" xfId="194"/>
    <cellStyle name="Comma 3 29" xfId="195"/>
    <cellStyle name="Comma 3 3" xfId="196"/>
    <cellStyle name="Comma 3 30" xfId="197"/>
    <cellStyle name="Comma 3 31" xfId="198"/>
    <cellStyle name="Comma 3 32" xfId="199"/>
    <cellStyle name="Comma 3 33" xfId="200"/>
    <cellStyle name="Comma 3 34" xfId="201"/>
    <cellStyle name="Comma 3 35" xfId="202"/>
    <cellStyle name="Comma 3 35 2" xfId="203"/>
    <cellStyle name="Comma 3 36" xfId="204"/>
    <cellStyle name="Comma 3 4" xfId="205"/>
    <cellStyle name="Comma 3 5" xfId="206"/>
    <cellStyle name="Comma 3 6" xfId="207"/>
    <cellStyle name="Comma 3 7" xfId="208"/>
    <cellStyle name="Comma 3 8" xfId="209"/>
    <cellStyle name="Comma 3 9" xfId="210"/>
    <cellStyle name="Comma 4" xfId="211"/>
    <cellStyle name="Comma 4 2" xfId="212"/>
    <cellStyle name="Comma 4 2 2" xfId="213"/>
    <cellStyle name="Comma 4 2 3" xfId="214"/>
    <cellStyle name="Comma 4 3" xfId="215"/>
    <cellStyle name="Comma 4 3 2" xfId="216"/>
    <cellStyle name="Comma 4 4" xfId="217"/>
    <cellStyle name="Comma 4 5" xfId="218"/>
    <cellStyle name="Comma 5" xfId="219"/>
    <cellStyle name="Comma 5 2" xfId="220"/>
    <cellStyle name="Comma 5 3" xfId="221"/>
    <cellStyle name="Comma 5 3 2" xfId="222"/>
    <cellStyle name="Comma 5 4" xfId="223"/>
    <cellStyle name="Comma 5 5" xfId="224"/>
    <cellStyle name="Comma 6" xfId="225"/>
    <cellStyle name="Comma 6 2" xfId="226"/>
    <cellStyle name="Comma 6 3" xfId="227"/>
    <cellStyle name="Comma 6 3 2" xfId="228"/>
    <cellStyle name="Comma 7" xfId="229"/>
    <cellStyle name="Comma 7 2" xfId="230"/>
    <cellStyle name="Comma 8" xfId="231"/>
    <cellStyle name="Comma 9" xfId="232"/>
    <cellStyle name="Currency 2" xfId="233"/>
    <cellStyle name="Currency 2 2" xfId="234"/>
    <cellStyle name="Currency 2 2 2" xfId="235"/>
    <cellStyle name="Currency 2 3" xfId="236"/>
    <cellStyle name="Currency 3" xfId="237"/>
    <cellStyle name="Currency 3 2" xfId="238"/>
    <cellStyle name="Currency 3 3" xfId="239"/>
    <cellStyle name="Currency 4" xfId="240"/>
    <cellStyle name="Currency 4 2" xfId="241"/>
    <cellStyle name="Currency 4 3" xfId="242"/>
    <cellStyle name="Currency 5" xfId="243"/>
    <cellStyle name="Explanatory Text 2" xfId="244"/>
    <cellStyle name="Explanatory Text 3" xfId="245"/>
    <cellStyle name="Good 2" xfId="246"/>
    <cellStyle name="Good 3" xfId="247"/>
    <cellStyle name="Heading 1 2" xfId="248"/>
    <cellStyle name="Heading 1 3" xfId="249"/>
    <cellStyle name="Heading 2 2" xfId="250"/>
    <cellStyle name="Heading 2 3" xfId="251"/>
    <cellStyle name="Heading 3 2" xfId="252"/>
    <cellStyle name="Heading 3 3" xfId="253"/>
    <cellStyle name="Heading 4 2" xfId="254"/>
    <cellStyle name="Heading 4 3" xfId="255"/>
    <cellStyle name="Hyperlink 2" xfId="3"/>
    <cellStyle name="Hyperlink 3" xfId="256"/>
    <cellStyle name="Hyperlink 4" xfId="257"/>
    <cellStyle name="I" xfId="258"/>
    <cellStyle name="I_SFIC_TY10_ExecutiveSummary" xfId="259"/>
    <cellStyle name="I_SFIC_TY10_ExecutiveSummary 2" xfId="260"/>
    <cellStyle name="Input 2" xfId="261"/>
    <cellStyle name="Input 3" xfId="262"/>
    <cellStyle name="Linked Cell 2" xfId="263"/>
    <cellStyle name="Linked Cell 3" xfId="264"/>
    <cellStyle name="Neutral 2" xfId="265"/>
    <cellStyle name="Neutral 3" xfId="266"/>
    <cellStyle name="Normal" xfId="0" builtinId="0"/>
    <cellStyle name="Normal 10" xfId="267"/>
    <cellStyle name="Normal 10 10" xfId="268"/>
    <cellStyle name="Normal 10 2" xfId="269"/>
    <cellStyle name="Normal 10 3" xfId="270"/>
    <cellStyle name="Normal 10 4" xfId="271"/>
    <cellStyle name="Normal 10 5" xfId="272"/>
    <cellStyle name="Normal 10 6" xfId="273"/>
    <cellStyle name="Normal 10 7" xfId="274"/>
    <cellStyle name="Normal 10 8" xfId="275"/>
    <cellStyle name="Normal 10 9" xfId="276"/>
    <cellStyle name="Normal 10_Mappings" xfId="277"/>
    <cellStyle name="Normal 11" xfId="278"/>
    <cellStyle name="Normal 11 2" xfId="279"/>
    <cellStyle name="Normal 11 3" xfId="280"/>
    <cellStyle name="Normal 12" xfId="281"/>
    <cellStyle name="Normal 12 2" xfId="282"/>
    <cellStyle name="Normal 12 3" xfId="283"/>
    <cellStyle name="Normal 13" xfId="284"/>
    <cellStyle name="Normal 13 2" xfId="285"/>
    <cellStyle name="Normal 13 3" xfId="286"/>
    <cellStyle name="Normal 14" xfId="287"/>
    <cellStyle name="Normal 14 2" xfId="288"/>
    <cellStyle name="Normal 14 3" xfId="289"/>
    <cellStyle name="Normal 15" xfId="290"/>
    <cellStyle name="Normal 15 2" xfId="291"/>
    <cellStyle name="Normal 15 3" xfId="292"/>
    <cellStyle name="Normal 16" xfId="293"/>
    <cellStyle name="Normal 16 2" xfId="294"/>
    <cellStyle name="Normal 16 3" xfId="295"/>
    <cellStyle name="Normal 17" xfId="296"/>
    <cellStyle name="Normal 17 2" xfId="297"/>
    <cellStyle name="Normal 18" xfId="298"/>
    <cellStyle name="Normal 18 2" xfId="299"/>
    <cellStyle name="Normal 18 3" xfId="300"/>
    <cellStyle name="Normal 19" xfId="301"/>
    <cellStyle name="Normal 19 2" xfId="302"/>
    <cellStyle name="Normal 19 3" xfId="303"/>
    <cellStyle name="Normal 2" xfId="304"/>
    <cellStyle name="Normal 2 10" xfId="305"/>
    <cellStyle name="Normal 2 10 2" xfId="306"/>
    <cellStyle name="Normal 2 10 3" xfId="307"/>
    <cellStyle name="Normal 2 10 4" xfId="308"/>
    <cellStyle name="Normal 2 11" xfId="309"/>
    <cellStyle name="Normal 2 11 2" xfId="310"/>
    <cellStyle name="Normal 2 11 3" xfId="311"/>
    <cellStyle name="Normal 2 11 4" xfId="312"/>
    <cellStyle name="Normal 2 12" xfId="313"/>
    <cellStyle name="Normal 2 12 2" xfId="314"/>
    <cellStyle name="Normal 2 12 3" xfId="315"/>
    <cellStyle name="Normal 2 12 4" xfId="316"/>
    <cellStyle name="Normal 2 13" xfId="317"/>
    <cellStyle name="Normal 2 13 2" xfId="318"/>
    <cellStyle name="Normal 2 13 3" xfId="319"/>
    <cellStyle name="Normal 2 13 4" xfId="320"/>
    <cellStyle name="Normal 2 14" xfId="321"/>
    <cellStyle name="Normal 2 14 2" xfId="322"/>
    <cellStyle name="Normal 2 14 3" xfId="323"/>
    <cellStyle name="Normal 2 14 4" xfId="324"/>
    <cellStyle name="Normal 2 15" xfId="325"/>
    <cellStyle name="Normal 2 15 2" xfId="326"/>
    <cellStyle name="Normal 2 15 3" xfId="327"/>
    <cellStyle name="Normal 2 15 4" xfId="328"/>
    <cellStyle name="Normal 2 16" xfId="329"/>
    <cellStyle name="Normal 2 16 2" xfId="330"/>
    <cellStyle name="Normal 2 16 3" xfId="331"/>
    <cellStyle name="Normal 2 16 4" xfId="332"/>
    <cellStyle name="Normal 2 17" xfId="333"/>
    <cellStyle name="Normal 2 17 2" xfId="334"/>
    <cellStyle name="Normal 2 17 3" xfId="335"/>
    <cellStyle name="Normal 2 17 4" xfId="336"/>
    <cellStyle name="Normal 2 18" xfId="337"/>
    <cellStyle name="Normal 2 18 2" xfId="338"/>
    <cellStyle name="Normal 2 18 3" xfId="339"/>
    <cellStyle name="Normal 2 18 4" xfId="340"/>
    <cellStyle name="Normal 2 19" xfId="341"/>
    <cellStyle name="Normal 2 19 2" xfId="342"/>
    <cellStyle name="Normal 2 19 3" xfId="343"/>
    <cellStyle name="Normal 2 19 4" xfId="344"/>
    <cellStyle name="Normal 2 2" xfId="345"/>
    <cellStyle name="Normal 2 2 10" xfId="346"/>
    <cellStyle name="Normal 2 2 11" xfId="347"/>
    <cellStyle name="Normal 2 2 12" xfId="348"/>
    <cellStyle name="Normal 2 2 13" xfId="349"/>
    <cellStyle name="Normal 2 2 14" xfId="350"/>
    <cellStyle name="Normal 2 2 15" xfId="351"/>
    <cellStyle name="Normal 2 2 16" xfId="352"/>
    <cellStyle name="Normal 2 2 17" xfId="353"/>
    <cellStyle name="Normal 2 2 18" xfId="354"/>
    <cellStyle name="Normal 2 2 19" xfId="355"/>
    <cellStyle name="Normal 2 2 2" xfId="356"/>
    <cellStyle name="Normal 2 2 2 10" xfId="357"/>
    <cellStyle name="Normal 2 2 2 11" xfId="358"/>
    <cellStyle name="Normal 2 2 2 12" xfId="359"/>
    <cellStyle name="Normal 2 2 2 13" xfId="360"/>
    <cellStyle name="Normal 2 2 2 14" xfId="361"/>
    <cellStyle name="Normal 2 2 2 15" xfId="362"/>
    <cellStyle name="Normal 2 2 2 16" xfId="363"/>
    <cellStyle name="Normal 2 2 2 17" xfId="364"/>
    <cellStyle name="Normal 2 2 2 18" xfId="365"/>
    <cellStyle name="Normal 2 2 2 19" xfId="366"/>
    <cellStyle name="Normal 2 2 2 2" xfId="367"/>
    <cellStyle name="Normal 2 2 2 20" xfId="368"/>
    <cellStyle name="Normal 2 2 2 21" xfId="369"/>
    <cellStyle name="Normal 2 2 2 22" xfId="370"/>
    <cellStyle name="Normal 2 2 2 23" xfId="371"/>
    <cellStyle name="Normal 2 2 2 24" xfId="372"/>
    <cellStyle name="Normal 2 2 2 25" xfId="373"/>
    <cellStyle name="Normal 2 2 2 26" xfId="374"/>
    <cellStyle name="Normal 2 2 2 27" xfId="375"/>
    <cellStyle name="Normal 2 2 2 28" xfId="376"/>
    <cellStyle name="Normal 2 2 2 29" xfId="377"/>
    <cellStyle name="Normal 2 2 2 3" xfId="378"/>
    <cellStyle name="Normal 2 2 2 30" xfId="379"/>
    <cellStyle name="Normal 2 2 2 31" xfId="380"/>
    <cellStyle name="Normal 2 2 2 32" xfId="381"/>
    <cellStyle name="Normal 2 2 2 33" xfId="382"/>
    <cellStyle name="Normal 2 2 2 34" xfId="383"/>
    <cellStyle name="Normal 2 2 2 35" xfId="384"/>
    <cellStyle name="Normal 2 2 2 36" xfId="385"/>
    <cellStyle name="Normal 2 2 2 37" xfId="386"/>
    <cellStyle name="Normal 2 2 2 38" xfId="387"/>
    <cellStyle name="Normal 2 2 2 4" xfId="388"/>
    <cellStyle name="Normal 2 2 2 5" xfId="389"/>
    <cellStyle name="Normal 2 2 2 6" xfId="390"/>
    <cellStyle name="Normal 2 2 2 7" xfId="391"/>
    <cellStyle name="Normal 2 2 2 8" xfId="392"/>
    <cellStyle name="Normal 2 2 2 9" xfId="393"/>
    <cellStyle name="Normal 2 2 20" xfId="394"/>
    <cellStyle name="Normal 2 2 21" xfId="395"/>
    <cellStyle name="Normal 2 2 22" xfId="396"/>
    <cellStyle name="Normal 2 2 23" xfId="397"/>
    <cellStyle name="Normal 2 2 24" xfId="398"/>
    <cellStyle name="Normal 2 2 25" xfId="399"/>
    <cellStyle name="Normal 2 2 26" xfId="400"/>
    <cellStyle name="Normal 2 2 27" xfId="401"/>
    <cellStyle name="Normal 2 2 28" xfId="402"/>
    <cellStyle name="Normal 2 2 29" xfId="403"/>
    <cellStyle name="Normal 2 2 3" xfId="404"/>
    <cellStyle name="Normal 2 2 3 10" xfId="405"/>
    <cellStyle name="Normal 2 2 3 11" xfId="406"/>
    <cellStyle name="Normal 2 2 3 12" xfId="407"/>
    <cellStyle name="Normal 2 2 3 13" xfId="408"/>
    <cellStyle name="Normal 2 2 3 14" xfId="409"/>
    <cellStyle name="Normal 2 2 3 15" xfId="410"/>
    <cellStyle name="Normal 2 2 3 16" xfId="411"/>
    <cellStyle name="Normal 2 2 3 17" xfId="412"/>
    <cellStyle name="Normal 2 2 3 18" xfId="413"/>
    <cellStyle name="Normal 2 2 3 19" xfId="414"/>
    <cellStyle name="Normal 2 2 3 2" xfId="415"/>
    <cellStyle name="Normal 2 2 3 20" xfId="416"/>
    <cellStyle name="Normal 2 2 3 21" xfId="417"/>
    <cellStyle name="Normal 2 2 3 22" xfId="418"/>
    <cellStyle name="Normal 2 2 3 23" xfId="419"/>
    <cellStyle name="Normal 2 2 3 24" xfId="420"/>
    <cellStyle name="Normal 2 2 3 25" xfId="421"/>
    <cellStyle name="Normal 2 2 3 26" xfId="422"/>
    <cellStyle name="Normal 2 2 3 27" xfId="423"/>
    <cellStyle name="Normal 2 2 3 28" xfId="424"/>
    <cellStyle name="Normal 2 2 3 29" xfId="425"/>
    <cellStyle name="Normal 2 2 3 3" xfId="426"/>
    <cellStyle name="Normal 2 2 3 30" xfId="427"/>
    <cellStyle name="Normal 2 2 3 31" xfId="428"/>
    <cellStyle name="Normal 2 2 3 32" xfId="429"/>
    <cellStyle name="Normal 2 2 3 33" xfId="430"/>
    <cellStyle name="Normal 2 2 3 34" xfId="431"/>
    <cellStyle name="Normal 2 2 3 4" xfId="432"/>
    <cellStyle name="Normal 2 2 3 5" xfId="433"/>
    <cellStyle name="Normal 2 2 3 6" xfId="434"/>
    <cellStyle name="Normal 2 2 3 7" xfId="435"/>
    <cellStyle name="Normal 2 2 3 8" xfId="436"/>
    <cellStyle name="Normal 2 2 3 9" xfId="437"/>
    <cellStyle name="Normal 2 2 30" xfId="438"/>
    <cellStyle name="Normal 2 2 31" xfId="439"/>
    <cellStyle name="Normal 2 2 32" xfId="440"/>
    <cellStyle name="Normal 2 2 33" xfId="441"/>
    <cellStyle name="Normal 2 2 34" xfId="442"/>
    <cellStyle name="Normal 2 2 35" xfId="443"/>
    <cellStyle name="Normal 2 2 36" xfId="444"/>
    <cellStyle name="Normal 2 2 37" xfId="445"/>
    <cellStyle name="Normal 2 2 38" xfId="446"/>
    <cellStyle name="Normal 2 2 39" xfId="447"/>
    <cellStyle name="Normal 2 2 4" xfId="448"/>
    <cellStyle name="Normal 2 2 40" xfId="449"/>
    <cellStyle name="Normal 2 2 41" xfId="450"/>
    <cellStyle name="Normal 2 2 42" xfId="451"/>
    <cellStyle name="Normal 2 2 43" xfId="452"/>
    <cellStyle name="Normal 2 2 44" xfId="453"/>
    <cellStyle name="Normal 2 2 45" xfId="454"/>
    <cellStyle name="Normal 2 2 46" xfId="455"/>
    <cellStyle name="Normal 2 2 5" xfId="456"/>
    <cellStyle name="Normal 2 2 6" xfId="457"/>
    <cellStyle name="Normal 2 2 7" xfId="458"/>
    <cellStyle name="Normal 2 2 8" xfId="459"/>
    <cellStyle name="Normal 2 2 8 2" xfId="460"/>
    <cellStyle name="Normal 2 2 8 3" xfId="461"/>
    <cellStyle name="Normal 2 2 8 4" xfId="462"/>
    <cellStyle name="Normal 2 2 9" xfId="463"/>
    <cellStyle name="Normal 2 20" xfId="464"/>
    <cellStyle name="Normal 2 20 2" xfId="465"/>
    <cellStyle name="Normal 2 20 3" xfId="466"/>
    <cellStyle name="Normal 2 20 4" xfId="467"/>
    <cellStyle name="Normal 2 21" xfId="468"/>
    <cellStyle name="Normal 2 21 2" xfId="469"/>
    <cellStyle name="Normal 2 21 3" xfId="470"/>
    <cellStyle name="Normal 2 21 4" xfId="471"/>
    <cellStyle name="Normal 2 22" xfId="472"/>
    <cellStyle name="Normal 2 22 2" xfId="473"/>
    <cellStyle name="Normal 2 22 3" xfId="474"/>
    <cellStyle name="Normal 2 22 4" xfId="475"/>
    <cellStyle name="Normal 2 23" xfId="476"/>
    <cellStyle name="Normal 2 23 2" xfId="477"/>
    <cellStyle name="Normal 2 23 3" xfId="478"/>
    <cellStyle name="Normal 2 23 4" xfId="479"/>
    <cellStyle name="Normal 2 24" xfId="480"/>
    <cellStyle name="Normal 2 24 2" xfId="481"/>
    <cellStyle name="Normal 2 24 3" xfId="482"/>
    <cellStyle name="Normal 2 24 4" xfId="483"/>
    <cellStyle name="Normal 2 25" xfId="484"/>
    <cellStyle name="Normal 2 25 2" xfId="485"/>
    <cellStyle name="Normal 2 25 3" xfId="486"/>
    <cellStyle name="Normal 2 25 4" xfId="487"/>
    <cellStyle name="Normal 2 26" xfId="488"/>
    <cellStyle name="Normal 2 27" xfId="489"/>
    <cellStyle name="Normal 2 28" xfId="490"/>
    <cellStyle name="Normal 2 29" xfId="491"/>
    <cellStyle name="Normal 2 29 2" xfId="492"/>
    <cellStyle name="Normal 2 29 3" xfId="493"/>
    <cellStyle name="Normal 2 29 4" xfId="494"/>
    <cellStyle name="Normal 2 3" xfId="495"/>
    <cellStyle name="Normal 2 3 2" xfId="496"/>
    <cellStyle name="Normal 2 3 2 2" xfId="497"/>
    <cellStyle name="Normal 2 3 3" xfId="498"/>
    <cellStyle name="Normal 2 3 3 2" xfId="499"/>
    <cellStyle name="Normal 2 3 4" xfId="500"/>
    <cellStyle name="Normal 2 3 5" xfId="501"/>
    <cellStyle name="Normal 2 3 6" xfId="502"/>
    <cellStyle name="Normal 2 3 7" xfId="503"/>
    <cellStyle name="Normal 2 30" xfId="504"/>
    <cellStyle name="Normal 2 30 2" xfId="505"/>
    <cellStyle name="Normal 2 30 3" xfId="506"/>
    <cellStyle name="Normal 2 30 4" xfId="507"/>
    <cellStyle name="Normal 2 31" xfId="508"/>
    <cellStyle name="Normal 2 31 2" xfId="509"/>
    <cellStyle name="Normal 2 31 3" xfId="510"/>
    <cellStyle name="Normal 2 31 4" xfId="511"/>
    <cellStyle name="Normal 2 32" xfId="512"/>
    <cellStyle name="Normal 2 32 2" xfId="513"/>
    <cellStyle name="Normal 2 32 3" xfId="514"/>
    <cellStyle name="Normal 2 32 4" xfId="515"/>
    <cellStyle name="Normal 2 33" xfId="516"/>
    <cellStyle name="Normal 2 33 2" xfId="517"/>
    <cellStyle name="Normal 2 33 3" xfId="518"/>
    <cellStyle name="Normal 2 33 4" xfId="519"/>
    <cellStyle name="Normal 2 34" xfId="520"/>
    <cellStyle name="Normal 2 34 2" xfId="521"/>
    <cellStyle name="Normal 2 34 3" xfId="522"/>
    <cellStyle name="Normal 2 34 4" xfId="523"/>
    <cellStyle name="Normal 2 35" xfId="524"/>
    <cellStyle name="Normal 2 35 2" xfId="525"/>
    <cellStyle name="Normal 2 35 3" xfId="526"/>
    <cellStyle name="Normal 2 35 4" xfId="527"/>
    <cellStyle name="Normal 2 36" xfId="528"/>
    <cellStyle name="Normal 2 36 2" xfId="529"/>
    <cellStyle name="Normal 2 36 3" xfId="530"/>
    <cellStyle name="Normal 2 36 4" xfId="531"/>
    <cellStyle name="Normal 2 37" xfId="532"/>
    <cellStyle name="Normal 2 37 2" xfId="533"/>
    <cellStyle name="Normal 2 37 3" xfId="534"/>
    <cellStyle name="Normal 2 37 4" xfId="535"/>
    <cellStyle name="Normal 2 38" xfId="536"/>
    <cellStyle name="Normal 2 38 2" xfId="537"/>
    <cellStyle name="Normal 2 38 3" xfId="538"/>
    <cellStyle name="Normal 2 38 4" xfId="539"/>
    <cellStyle name="Normal 2 39" xfId="540"/>
    <cellStyle name="Normal 2 39 2" xfId="541"/>
    <cellStyle name="Normal 2 39 3" xfId="542"/>
    <cellStyle name="Normal 2 39 4" xfId="543"/>
    <cellStyle name="Normal 2 4" xfId="544"/>
    <cellStyle name="Normal 2 4 10" xfId="545"/>
    <cellStyle name="Normal 2 4 11" xfId="546"/>
    <cellStyle name="Normal 2 4 12" xfId="547"/>
    <cellStyle name="Normal 2 4 13" xfId="548"/>
    <cellStyle name="Normal 2 4 14" xfId="549"/>
    <cellStyle name="Normal 2 4 15" xfId="550"/>
    <cellStyle name="Normal 2 4 16" xfId="551"/>
    <cellStyle name="Normal 2 4 17" xfId="552"/>
    <cellStyle name="Normal 2 4 18" xfId="553"/>
    <cellStyle name="Normal 2 4 19" xfId="554"/>
    <cellStyle name="Normal 2 4 2" xfId="555"/>
    <cellStyle name="Normal 2 4 20" xfId="556"/>
    <cellStyle name="Normal 2 4 21" xfId="557"/>
    <cellStyle name="Normal 2 4 22" xfId="558"/>
    <cellStyle name="Normal 2 4 23" xfId="559"/>
    <cellStyle name="Normal 2 4 24" xfId="560"/>
    <cellStyle name="Normal 2 4 25" xfId="561"/>
    <cellStyle name="Normal 2 4 26" xfId="562"/>
    <cellStyle name="Normal 2 4 27" xfId="563"/>
    <cellStyle name="Normal 2 4 28" xfId="564"/>
    <cellStyle name="Normal 2 4 29" xfId="565"/>
    <cellStyle name="Normal 2 4 3" xfId="566"/>
    <cellStyle name="Normal 2 4 30" xfId="567"/>
    <cellStyle name="Normal 2 4 30 2" xfId="568"/>
    <cellStyle name="Normal 2 4 4" xfId="569"/>
    <cellStyle name="Normal 2 4 5" xfId="570"/>
    <cellStyle name="Normal 2 4 6" xfId="571"/>
    <cellStyle name="Normal 2 4 7" xfId="572"/>
    <cellStyle name="Normal 2 4 8" xfId="573"/>
    <cellStyle name="Normal 2 4 9" xfId="574"/>
    <cellStyle name="Normal 2 40" xfId="575"/>
    <cellStyle name="Normal 2 40 2" xfId="576"/>
    <cellStyle name="Normal 2 40 3" xfId="577"/>
    <cellStyle name="Normal 2 40 4" xfId="578"/>
    <cellStyle name="Normal 2 41" xfId="579"/>
    <cellStyle name="Normal 2 41 2" xfId="580"/>
    <cellStyle name="Normal 2 41 3" xfId="581"/>
    <cellStyle name="Normal 2 41 4" xfId="582"/>
    <cellStyle name="Normal 2 42" xfId="583"/>
    <cellStyle name="Normal 2 42 2" xfId="584"/>
    <cellStyle name="Normal 2 42 3" xfId="585"/>
    <cellStyle name="Normal 2 42 4" xfId="586"/>
    <cellStyle name="Normal 2 43" xfId="587"/>
    <cellStyle name="Normal 2 43 2" xfId="588"/>
    <cellStyle name="Normal 2 43 3" xfId="589"/>
    <cellStyle name="Normal 2 43 4" xfId="590"/>
    <cellStyle name="Normal 2 44" xfId="591"/>
    <cellStyle name="Normal 2 44 2" xfId="592"/>
    <cellStyle name="Normal 2 44 3" xfId="593"/>
    <cellStyle name="Normal 2 44 4" xfId="594"/>
    <cellStyle name="Normal 2 45" xfId="595"/>
    <cellStyle name="Normal 2 45 2" xfId="596"/>
    <cellStyle name="Normal 2 45 3" xfId="597"/>
    <cellStyle name="Normal 2 45 4" xfId="598"/>
    <cellStyle name="Normal 2 46" xfId="599"/>
    <cellStyle name="Normal 2 46 2" xfId="600"/>
    <cellStyle name="Normal 2 46 3" xfId="601"/>
    <cellStyle name="Normal 2 46 4" xfId="602"/>
    <cellStyle name="Normal 2 47" xfId="603"/>
    <cellStyle name="Normal 2 47 2" xfId="604"/>
    <cellStyle name="Normal 2 47 3" xfId="605"/>
    <cellStyle name="Normal 2 47 4" xfId="606"/>
    <cellStyle name="Normal 2 48" xfId="607"/>
    <cellStyle name="Normal 2 48 2" xfId="608"/>
    <cellStyle name="Normal 2 48 3" xfId="609"/>
    <cellStyle name="Normal 2 48 4" xfId="610"/>
    <cellStyle name="Normal 2 49" xfId="611"/>
    <cellStyle name="Normal 2 49 2" xfId="612"/>
    <cellStyle name="Normal 2 49 3" xfId="613"/>
    <cellStyle name="Normal 2 49 4" xfId="614"/>
    <cellStyle name="Normal 2 5" xfId="615"/>
    <cellStyle name="Normal 2 5 10" xfId="616"/>
    <cellStyle name="Normal 2 5 11" xfId="617"/>
    <cellStyle name="Normal 2 5 12" xfId="618"/>
    <cellStyle name="Normal 2 5 13" xfId="619"/>
    <cellStyle name="Normal 2 5 14" xfId="620"/>
    <cellStyle name="Normal 2 5 15" xfId="621"/>
    <cellStyle name="Normal 2 5 16" xfId="622"/>
    <cellStyle name="Normal 2 5 17" xfId="623"/>
    <cellStyle name="Normal 2 5 18" xfId="624"/>
    <cellStyle name="Normal 2 5 19" xfId="625"/>
    <cellStyle name="Normal 2 5 2" xfId="626"/>
    <cellStyle name="Normal 2 5 20" xfId="627"/>
    <cellStyle name="Normal 2 5 21" xfId="628"/>
    <cellStyle name="Normal 2 5 22" xfId="629"/>
    <cellStyle name="Normal 2 5 23" xfId="630"/>
    <cellStyle name="Normal 2 5 24" xfId="631"/>
    <cellStyle name="Normal 2 5 25" xfId="632"/>
    <cellStyle name="Normal 2 5 26" xfId="633"/>
    <cellStyle name="Normal 2 5 27" xfId="634"/>
    <cellStyle name="Normal 2 5 28" xfId="635"/>
    <cellStyle name="Normal 2 5 29" xfId="636"/>
    <cellStyle name="Normal 2 5 3" xfId="637"/>
    <cellStyle name="Normal 2 5 30" xfId="638"/>
    <cellStyle name="Normal 2 5 31" xfId="639"/>
    <cellStyle name="Normal 2 5 32" xfId="640"/>
    <cellStyle name="Normal 2 5 4" xfId="641"/>
    <cellStyle name="Normal 2 5 5" xfId="642"/>
    <cellStyle name="Normal 2 5 6" xfId="643"/>
    <cellStyle name="Normal 2 5 7" xfId="644"/>
    <cellStyle name="Normal 2 5 8" xfId="645"/>
    <cellStyle name="Normal 2 5 9" xfId="646"/>
    <cellStyle name="Normal 2 5_Mappings" xfId="647"/>
    <cellStyle name="Normal 2 50" xfId="648"/>
    <cellStyle name="Normal 2 50 2" xfId="649"/>
    <cellStyle name="Normal 2 50 3" xfId="650"/>
    <cellStyle name="Normal 2 50 4" xfId="651"/>
    <cellStyle name="Normal 2 51" xfId="652"/>
    <cellStyle name="Normal 2 52" xfId="653"/>
    <cellStyle name="Normal 2 53" xfId="654"/>
    <cellStyle name="Normal 2 54" xfId="655"/>
    <cellStyle name="Normal 2 55" xfId="656"/>
    <cellStyle name="Normal 2 6" xfId="657"/>
    <cellStyle name="Normal 2 6 10" xfId="658"/>
    <cellStyle name="Normal 2 6 11" xfId="659"/>
    <cellStyle name="Normal 2 6 12" xfId="660"/>
    <cellStyle name="Normal 2 6 13" xfId="661"/>
    <cellStyle name="Normal 2 6 14" xfId="662"/>
    <cellStyle name="Normal 2 6 15" xfId="663"/>
    <cellStyle name="Normal 2 6 16" xfId="664"/>
    <cellStyle name="Normal 2 6 17" xfId="665"/>
    <cellStyle name="Normal 2 6 18" xfId="666"/>
    <cellStyle name="Normal 2 6 19" xfId="667"/>
    <cellStyle name="Normal 2 6 2" xfId="668"/>
    <cellStyle name="Normal 2 6 20" xfId="669"/>
    <cellStyle name="Normal 2 6 21" xfId="670"/>
    <cellStyle name="Normal 2 6 22" xfId="671"/>
    <cellStyle name="Normal 2 6 23" xfId="672"/>
    <cellStyle name="Normal 2 6 24" xfId="673"/>
    <cellStyle name="Normal 2 6 25" xfId="674"/>
    <cellStyle name="Normal 2 6 26" xfId="675"/>
    <cellStyle name="Normal 2 6 27" xfId="676"/>
    <cellStyle name="Normal 2 6 28" xfId="677"/>
    <cellStyle name="Normal 2 6 29" xfId="678"/>
    <cellStyle name="Normal 2 6 3" xfId="679"/>
    <cellStyle name="Normal 2 6 30" xfId="680"/>
    <cellStyle name="Normal 2 6 31" xfId="681"/>
    <cellStyle name="Normal 2 6 32" xfId="682"/>
    <cellStyle name="Normal 2 6 4" xfId="683"/>
    <cellStyle name="Normal 2 6 5" xfId="684"/>
    <cellStyle name="Normal 2 6 6" xfId="685"/>
    <cellStyle name="Normal 2 6 7" xfId="686"/>
    <cellStyle name="Normal 2 6 8" xfId="687"/>
    <cellStyle name="Normal 2 6 9" xfId="688"/>
    <cellStyle name="Normal 2 7" xfId="689"/>
    <cellStyle name="Normal 2 7 10" xfId="690"/>
    <cellStyle name="Normal 2 7 11" xfId="691"/>
    <cellStyle name="Normal 2 7 12" xfId="692"/>
    <cellStyle name="Normal 2 7 13" xfId="693"/>
    <cellStyle name="Normal 2 7 14" xfId="694"/>
    <cellStyle name="Normal 2 7 15" xfId="695"/>
    <cellStyle name="Normal 2 7 16" xfId="696"/>
    <cellStyle name="Normal 2 7 17" xfId="697"/>
    <cellStyle name="Normal 2 7 18" xfId="698"/>
    <cellStyle name="Normal 2 7 19" xfId="699"/>
    <cellStyle name="Normal 2 7 2" xfId="700"/>
    <cellStyle name="Normal 2 7 20" xfId="701"/>
    <cellStyle name="Normal 2 7 21" xfId="702"/>
    <cellStyle name="Normal 2 7 22" xfId="703"/>
    <cellStyle name="Normal 2 7 23" xfId="704"/>
    <cellStyle name="Normal 2 7 24" xfId="705"/>
    <cellStyle name="Normal 2 7 25" xfId="706"/>
    <cellStyle name="Normal 2 7 26" xfId="707"/>
    <cellStyle name="Normal 2 7 3" xfId="708"/>
    <cellStyle name="Normal 2 7 4" xfId="709"/>
    <cellStyle name="Normal 2 7 5" xfId="710"/>
    <cellStyle name="Normal 2 7 6" xfId="711"/>
    <cellStyle name="Normal 2 7 7" xfId="712"/>
    <cellStyle name="Normal 2 7 8" xfId="713"/>
    <cellStyle name="Normal 2 7 9" xfId="714"/>
    <cellStyle name="Normal 2 8" xfId="715"/>
    <cellStyle name="Normal 2 8 10" xfId="716"/>
    <cellStyle name="Normal 2 8 10 2" xfId="717"/>
    <cellStyle name="Normal 2 8 10 3" xfId="718"/>
    <cellStyle name="Normal 2 8 10 4" xfId="719"/>
    <cellStyle name="Normal 2 8 11" xfId="720"/>
    <cellStyle name="Normal 2 8 11 2" xfId="721"/>
    <cellStyle name="Normal 2 8 11 3" xfId="722"/>
    <cellStyle name="Normal 2 8 11 4" xfId="723"/>
    <cellStyle name="Normal 2 8 12" xfId="724"/>
    <cellStyle name="Normal 2 8 12 2" xfId="725"/>
    <cellStyle name="Normal 2 8 12 3" xfId="726"/>
    <cellStyle name="Normal 2 8 12 4" xfId="727"/>
    <cellStyle name="Normal 2 8 13" xfId="728"/>
    <cellStyle name="Normal 2 8 13 2" xfId="729"/>
    <cellStyle name="Normal 2 8 13 3" xfId="730"/>
    <cellStyle name="Normal 2 8 13 4" xfId="731"/>
    <cellStyle name="Normal 2 8 14" xfId="732"/>
    <cellStyle name="Normal 2 8 14 2" xfId="733"/>
    <cellStyle name="Normal 2 8 14 3" xfId="734"/>
    <cellStyle name="Normal 2 8 14 4" xfId="735"/>
    <cellStyle name="Normal 2 8 15" xfId="736"/>
    <cellStyle name="Normal 2 8 15 2" xfId="737"/>
    <cellStyle name="Normal 2 8 15 3" xfId="738"/>
    <cellStyle name="Normal 2 8 15 4" xfId="739"/>
    <cellStyle name="Normal 2 8 16" xfId="740"/>
    <cellStyle name="Normal 2 8 16 2" xfId="741"/>
    <cellStyle name="Normal 2 8 16 3" xfId="742"/>
    <cellStyle name="Normal 2 8 16 4" xfId="743"/>
    <cellStyle name="Normal 2 8 17" xfId="744"/>
    <cellStyle name="Normal 2 8 18" xfId="745"/>
    <cellStyle name="Normal 2 8 19" xfId="746"/>
    <cellStyle name="Normal 2 8 2" xfId="747"/>
    <cellStyle name="Normal 2 8 2 2" xfId="748"/>
    <cellStyle name="Normal 2 8 2 3" xfId="749"/>
    <cellStyle name="Normal 2 8 2 4" xfId="750"/>
    <cellStyle name="Normal 2 8 3" xfId="751"/>
    <cellStyle name="Normal 2 8 3 2" xfId="752"/>
    <cellStyle name="Normal 2 8 3 3" xfId="753"/>
    <cellStyle name="Normal 2 8 3 4" xfId="754"/>
    <cellStyle name="Normal 2 8 4" xfId="755"/>
    <cellStyle name="Normal 2 8 4 2" xfId="756"/>
    <cellStyle name="Normal 2 8 4 3" xfId="757"/>
    <cellStyle name="Normal 2 8 4 4" xfId="758"/>
    <cellStyle name="Normal 2 8 5" xfId="759"/>
    <cellStyle name="Normal 2 8 5 2" xfId="760"/>
    <cellStyle name="Normal 2 8 5 3" xfId="761"/>
    <cellStyle name="Normal 2 8 5 4" xfId="762"/>
    <cellStyle name="Normal 2 8 6" xfId="763"/>
    <cellStyle name="Normal 2 8 6 2" xfId="764"/>
    <cellStyle name="Normal 2 8 6 3" xfId="765"/>
    <cellStyle name="Normal 2 8 6 4" xfId="766"/>
    <cellStyle name="Normal 2 8 7" xfId="767"/>
    <cellStyle name="Normal 2 8 7 2" xfId="768"/>
    <cellStyle name="Normal 2 8 7 3" xfId="769"/>
    <cellStyle name="Normal 2 8 7 4" xfId="770"/>
    <cellStyle name="Normal 2 8 8" xfId="771"/>
    <cellStyle name="Normal 2 8 8 2" xfId="772"/>
    <cellStyle name="Normal 2 8 8 3" xfId="773"/>
    <cellStyle name="Normal 2 8 8 4" xfId="774"/>
    <cellStyle name="Normal 2 8 9" xfId="775"/>
    <cellStyle name="Normal 2 8 9 2" xfId="776"/>
    <cellStyle name="Normal 2 8 9 3" xfId="777"/>
    <cellStyle name="Normal 2 8 9 4" xfId="778"/>
    <cellStyle name="Normal 2 9" xfId="779"/>
    <cellStyle name="Normal 2 9 2" xfId="780"/>
    <cellStyle name="Normal 2 9 3" xfId="781"/>
    <cellStyle name="Normal 2 9 4" xfId="782"/>
    <cellStyle name="Normal 2_Mappings" xfId="783"/>
    <cellStyle name="Normal 20" xfId="784"/>
    <cellStyle name="Normal 20 2" xfId="785"/>
    <cellStyle name="Normal 20 3" xfId="786"/>
    <cellStyle name="Normal 20 4" xfId="787"/>
    <cellStyle name="Normal 20_Mappings" xfId="788"/>
    <cellStyle name="Normal 21" xfId="789"/>
    <cellStyle name="Normal 21 2" xfId="790"/>
    <cellStyle name="Normal 22" xfId="791"/>
    <cellStyle name="Normal 22 2" xfId="792"/>
    <cellStyle name="Normal 22 3" xfId="793"/>
    <cellStyle name="Normal 23" xfId="794"/>
    <cellStyle name="Normal 23 2" xfId="795"/>
    <cellStyle name="Normal 23 3" xfId="796"/>
    <cellStyle name="Normal 24" xfId="797"/>
    <cellStyle name="Normal 24 2" xfId="798"/>
    <cellStyle name="Normal 24 3" xfId="799"/>
    <cellStyle name="Normal 25" xfId="800"/>
    <cellStyle name="Normal 25 2" xfId="801"/>
    <cellStyle name="Normal 25 3" xfId="802"/>
    <cellStyle name="Normal 26" xfId="803"/>
    <cellStyle name="Normal 26 2" xfId="804"/>
    <cellStyle name="Normal 26 3" xfId="805"/>
    <cellStyle name="Normal 27" xfId="806"/>
    <cellStyle name="Normal 27 2" xfId="807"/>
    <cellStyle name="Normal 28" xfId="808"/>
    <cellStyle name="Normal 28 2" xfId="809"/>
    <cellStyle name="Normal 29" xfId="810"/>
    <cellStyle name="Normal 29 2" xfId="811"/>
    <cellStyle name="Normal 3" xfId="812"/>
    <cellStyle name="Normal 3 10" xfId="813"/>
    <cellStyle name="Normal 3 10 2" xfId="814"/>
    <cellStyle name="Normal 3 10 3" xfId="815"/>
    <cellStyle name="Normal 3 10 4" xfId="816"/>
    <cellStyle name="Normal 3 11" xfId="817"/>
    <cellStyle name="Normal 3 11 2" xfId="818"/>
    <cellStyle name="Normal 3 11 3" xfId="819"/>
    <cellStyle name="Normal 3 11 4" xfId="820"/>
    <cellStyle name="Normal 3 12" xfId="821"/>
    <cellStyle name="Normal 3 12 2" xfId="822"/>
    <cellStyle name="Normal 3 12 3" xfId="823"/>
    <cellStyle name="Normal 3 12 4" xfId="824"/>
    <cellStyle name="Normal 3 13" xfId="825"/>
    <cellStyle name="Normal 3 13 2" xfId="826"/>
    <cellStyle name="Normal 3 13 3" xfId="827"/>
    <cellStyle name="Normal 3 13 4" xfId="828"/>
    <cellStyle name="Normal 3 14" xfId="829"/>
    <cellStyle name="Normal 3 14 2" xfId="830"/>
    <cellStyle name="Normal 3 14 3" xfId="831"/>
    <cellStyle name="Normal 3 14 4" xfId="832"/>
    <cellStyle name="Normal 3 15" xfId="833"/>
    <cellStyle name="Normal 3 15 2" xfId="834"/>
    <cellStyle name="Normal 3 15 3" xfId="835"/>
    <cellStyle name="Normal 3 15 4" xfId="836"/>
    <cellStyle name="Normal 3 16" xfId="837"/>
    <cellStyle name="Normal 3 17" xfId="838"/>
    <cellStyle name="Normal 3 18" xfId="839"/>
    <cellStyle name="Normal 3 19" xfId="840"/>
    <cellStyle name="Normal 3 2" xfId="841"/>
    <cellStyle name="Normal 3 2 10" xfId="842"/>
    <cellStyle name="Normal 3 2 11" xfId="843"/>
    <cellStyle name="Normal 3 2 12" xfId="844"/>
    <cellStyle name="Normal 3 2 13" xfId="845"/>
    <cellStyle name="Normal 3 2 14" xfId="846"/>
    <cellStyle name="Normal 3 2 15" xfId="847"/>
    <cellStyle name="Normal 3 2 16" xfId="848"/>
    <cellStyle name="Normal 3 2 17" xfId="849"/>
    <cellStyle name="Normal 3 2 18" xfId="850"/>
    <cellStyle name="Normal 3 2 19" xfId="851"/>
    <cellStyle name="Normal 3 2 2" xfId="852"/>
    <cellStyle name="Normal 3 2 20" xfId="853"/>
    <cellStyle name="Normal 3 2 21" xfId="854"/>
    <cellStyle name="Normal 3 2 22" xfId="855"/>
    <cellStyle name="Normal 3 2 23" xfId="856"/>
    <cellStyle name="Normal 3 2 24" xfId="857"/>
    <cellStyle name="Normal 3 2 25" xfId="858"/>
    <cellStyle name="Normal 3 2 26" xfId="859"/>
    <cellStyle name="Normal 3 2 27" xfId="860"/>
    <cellStyle name="Normal 3 2 28" xfId="861"/>
    <cellStyle name="Normal 3 2 29" xfId="862"/>
    <cellStyle name="Normal 3 2 3" xfId="863"/>
    <cellStyle name="Normal 3 2 30" xfId="864"/>
    <cellStyle name="Normal 3 2 31" xfId="865"/>
    <cellStyle name="Normal 3 2 32" xfId="866"/>
    <cellStyle name="Normal 3 2 33" xfId="867"/>
    <cellStyle name="Normal 3 2 34" xfId="868"/>
    <cellStyle name="Normal 3 2 35" xfId="869"/>
    <cellStyle name="Normal 3 2 36" xfId="870"/>
    <cellStyle name="Normal 3 2 37" xfId="871"/>
    <cellStyle name="Normal 3 2 38" xfId="872"/>
    <cellStyle name="Normal 3 2 39" xfId="873"/>
    <cellStyle name="Normal 3 2 4" xfId="874"/>
    <cellStyle name="Normal 3 2 40" xfId="875"/>
    <cellStyle name="Normal 3 2 41" xfId="876"/>
    <cellStyle name="Normal 3 2 42" xfId="877"/>
    <cellStyle name="Normal 3 2 43" xfId="878"/>
    <cellStyle name="Normal 3 2 44" xfId="879"/>
    <cellStyle name="Normal 3 2 45" xfId="880"/>
    <cellStyle name="Normal 3 2 5" xfId="881"/>
    <cellStyle name="Normal 3 2 6" xfId="882"/>
    <cellStyle name="Normal 3 2 7" xfId="883"/>
    <cellStyle name="Normal 3 2 8" xfId="884"/>
    <cellStyle name="Normal 3 2 9" xfId="885"/>
    <cellStyle name="Normal 3 20" xfId="886"/>
    <cellStyle name="Normal 3 21" xfId="887"/>
    <cellStyle name="Normal 3 22" xfId="888"/>
    <cellStyle name="Normal 3 23" xfId="889"/>
    <cellStyle name="Normal 3 24" xfId="890"/>
    <cellStyle name="Normal 3 25" xfId="891"/>
    <cellStyle name="Normal 3 26" xfId="892"/>
    <cellStyle name="Normal 3 27" xfId="893"/>
    <cellStyle name="Normal 3 28" xfId="894"/>
    <cellStyle name="Normal 3 29" xfId="895"/>
    <cellStyle name="Normal 3 3" xfId="896"/>
    <cellStyle name="Normal 3 3 10" xfId="897"/>
    <cellStyle name="Normal 3 3 11" xfId="898"/>
    <cellStyle name="Normal 3 3 12" xfId="899"/>
    <cellStyle name="Normal 3 3 13" xfId="900"/>
    <cellStyle name="Normal 3 3 14" xfId="901"/>
    <cellStyle name="Normal 3 3 15" xfId="902"/>
    <cellStyle name="Normal 3 3 16" xfId="903"/>
    <cellStyle name="Normal 3 3 17" xfId="904"/>
    <cellStyle name="Normal 3 3 18" xfId="905"/>
    <cellStyle name="Normal 3 3 19" xfId="906"/>
    <cellStyle name="Normal 3 3 2" xfId="907"/>
    <cellStyle name="Normal 3 3 20" xfId="908"/>
    <cellStyle name="Normal 3 3 21" xfId="909"/>
    <cellStyle name="Normal 3 3 22" xfId="910"/>
    <cellStyle name="Normal 3 3 23" xfId="911"/>
    <cellStyle name="Normal 3 3 24" xfId="912"/>
    <cellStyle name="Normal 3 3 25" xfId="913"/>
    <cellStyle name="Normal 3 3 26" xfId="914"/>
    <cellStyle name="Normal 3 3 27" xfId="915"/>
    <cellStyle name="Normal 3 3 28" xfId="916"/>
    <cellStyle name="Normal 3 3 29" xfId="917"/>
    <cellStyle name="Normal 3 3 3" xfId="918"/>
    <cellStyle name="Normal 3 3 30" xfId="919"/>
    <cellStyle name="Normal 3 3 31" xfId="920"/>
    <cellStyle name="Normal 3 3 32" xfId="921"/>
    <cellStyle name="Normal 3 3 33" xfId="922"/>
    <cellStyle name="Normal 3 3 34" xfId="923"/>
    <cellStyle name="Normal 3 3 35" xfId="924"/>
    <cellStyle name="Normal 3 3 35 2" xfId="925"/>
    <cellStyle name="Normal 3 3 36" xfId="926"/>
    <cellStyle name="Normal 3 3 4" xfId="927"/>
    <cellStyle name="Normal 3 3 5" xfId="928"/>
    <cellStyle name="Normal 3 3 6" xfId="929"/>
    <cellStyle name="Normal 3 3 7" xfId="930"/>
    <cellStyle name="Normal 3 3 8" xfId="931"/>
    <cellStyle name="Normal 3 3 9" xfId="932"/>
    <cellStyle name="Normal 3 30" xfId="933"/>
    <cellStyle name="Normal 3 31" xfId="934"/>
    <cellStyle name="Normal 3 32" xfId="935"/>
    <cellStyle name="Normal 3 33" xfId="936"/>
    <cellStyle name="Normal 3 34" xfId="937"/>
    <cellStyle name="Normal 3 35" xfId="938"/>
    <cellStyle name="Normal 3 36" xfId="939"/>
    <cellStyle name="Normal 3 37" xfId="940"/>
    <cellStyle name="Normal 3 38" xfId="941"/>
    <cellStyle name="Normal 3 39" xfId="942"/>
    <cellStyle name="Normal 3 4" xfId="943"/>
    <cellStyle name="Normal 3 4 10" xfId="944"/>
    <cellStyle name="Normal 3 4 11" xfId="945"/>
    <cellStyle name="Normal 3 4 12" xfId="946"/>
    <cellStyle name="Normal 3 4 13" xfId="947"/>
    <cellStyle name="Normal 3 4 14" xfId="948"/>
    <cellStyle name="Normal 3 4 15" xfId="949"/>
    <cellStyle name="Normal 3 4 16" xfId="950"/>
    <cellStyle name="Normal 3 4 17" xfId="951"/>
    <cellStyle name="Normal 3 4 18" xfId="952"/>
    <cellStyle name="Normal 3 4 19" xfId="953"/>
    <cellStyle name="Normal 3 4 2" xfId="954"/>
    <cellStyle name="Normal 3 4 20" xfId="955"/>
    <cellStyle name="Normal 3 4 21" xfId="956"/>
    <cellStyle name="Normal 3 4 22" xfId="957"/>
    <cellStyle name="Normal 3 4 23" xfId="958"/>
    <cellStyle name="Normal 3 4 24" xfId="959"/>
    <cellStyle name="Normal 3 4 25" xfId="960"/>
    <cellStyle name="Normal 3 4 26" xfId="961"/>
    <cellStyle name="Normal 3 4 27" xfId="962"/>
    <cellStyle name="Normal 3 4 28" xfId="963"/>
    <cellStyle name="Normal 3 4 29" xfId="964"/>
    <cellStyle name="Normal 3 4 3" xfId="965"/>
    <cellStyle name="Normal 3 4 30" xfId="966"/>
    <cellStyle name="Normal 3 4 31" xfId="967"/>
    <cellStyle name="Normal 3 4 4" xfId="968"/>
    <cellStyle name="Normal 3 4 5" xfId="969"/>
    <cellStyle name="Normal 3 4 6" xfId="970"/>
    <cellStyle name="Normal 3 4 7" xfId="971"/>
    <cellStyle name="Normal 3 4 8" xfId="972"/>
    <cellStyle name="Normal 3 4 9" xfId="973"/>
    <cellStyle name="Normal 3 4_Mappings" xfId="974"/>
    <cellStyle name="Normal 3 40" xfId="975"/>
    <cellStyle name="Normal 3 41" xfId="976"/>
    <cellStyle name="Normal 3 42" xfId="977"/>
    <cellStyle name="Normal 3 43" xfId="978"/>
    <cellStyle name="Normal 3 44" xfId="979"/>
    <cellStyle name="Normal 3 45" xfId="980"/>
    <cellStyle name="Normal 3 46" xfId="981"/>
    <cellStyle name="Normal 3 47" xfId="982"/>
    <cellStyle name="Normal 3 48" xfId="983"/>
    <cellStyle name="Normal 3 49" xfId="984"/>
    <cellStyle name="Normal 3 5" xfId="985"/>
    <cellStyle name="Normal 3 5 10" xfId="986"/>
    <cellStyle name="Normal 3 5 11" xfId="987"/>
    <cellStyle name="Normal 3 5 12" xfId="988"/>
    <cellStyle name="Normal 3 5 13" xfId="989"/>
    <cellStyle name="Normal 3 5 14" xfId="990"/>
    <cellStyle name="Normal 3 5 15" xfId="991"/>
    <cellStyle name="Normal 3 5 16" xfId="992"/>
    <cellStyle name="Normal 3 5 17" xfId="993"/>
    <cellStyle name="Normal 3 5 18" xfId="994"/>
    <cellStyle name="Normal 3 5 19" xfId="995"/>
    <cellStyle name="Normal 3 5 2" xfId="996"/>
    <cellStyle name="Normal 3 5 20" xfId="997"/>
    <cellStyle name="Normal 3 5 21" xfId="998"/>
    <cellStyle name="Normal 3 5 22" xfId="999"/>
    <cellStyle name="Normal 3 5 23" xfId="1000"/>
    <cellStyle name="Normal 3 5 24" xfId="1001"/>
    <cellStyle name="Normal 3 5 25" xfId="1002"/>
    <cellStyle name="Normal 3 5 26" xfId="1003"/>
    <cellStyle name="Normal 3 5 27" xfId="1004"/>
    <cellStyle name="Normal 3 5 28" xfId="1005"/>
    <cellStyle name="Normal 3 5 29" xfId="1006"/>
    <cellStyle name="Normal 3 5 3" xfId="1007"/>
    <cellStyle name="Normal 3 5 30" xfId="1008"/>
    <cellStyle name="Normal 3 5 31" xfId="1009"/>
    <cellStyle name="Normal 3 5 4" xfId="1010"/>
    <cellStyle name="Normal 3 5 5" xfId="1011"/>
    <cellStyle name="Normal 3 5 6" xfId="1012"/>
    <cellStyle name="Normal 3 5 7" xfId="1013"/>
    <cellStyle name="Normal 3 5 8" xfId="1014"/>
    <cellStyle name="Normal 3 5 9" xfId="1015"/>
    <cellStyle name="Normal 3 50" xfId="1016"/>
    <cellStyle name="Normal 3 51" xfId="1017"/>
    <cellStyle name="Normal 3 6" xfId="1018"/>
    <cellStyle name="Normal 3 6 2" xfId="1019"/>
    <cellStyle name="Normal 3 6 3" xfId="1020"/>
    <cellStyle name="Normal 3 6 4" xfId="1021"/>
    <cellStyle name="Normal 3 7" xfId="1022"/>
    <cellStyle name="Normal 3 7 2" xfId="1023"/>
    <cellStyle name="Normal 3 7 3" xfId="1024"/>
    <cellStyle name="Normal 3 7 4" xfId="1025"/>
    <cellStyle name="Normal 3 8" xfId="1026"/>
    <cellStyle name="Normal 3 8 2" xfId="1027"/>
    <cellStyle name="Normal 3 8 3" xfId="1028"/>
    <cellStyle name="Normal 3 8 4" xfId="1029"/>
    <cellStyle name="Normal 3 9" xfId="1030"/>
    <cellStyle name="Normal 3 9 2" xfId="1031"/>
    <cellStyle name="Normal 3 9 3" xfId="1032"/>
    <cellStyle name="Normal 3 9 4" xfId="1033"/>
    <cellStyle name="Normal 3_Location" xfId="1034"/>
    <cellStyle name="Normal 30" xfId="1035"/>
    <cellStyle name="Normal 31" xfId="1036"/>
    <cellStyle name="Normal 31 2" xfId="1037"/>
    <cellStyle name="Normal 32" xfId="1038"/>
    <cellStyle name="Normal 33" xfId="1039"/>
    <cellStyle name="Normal 34" xfId="1040"/>
    <cellStyle name="Normal 35" xfId="1041"/>
    <cellStyle name="Normal 36" xfId="1042"/>
    <cellStyle name="Normal 37" xfId="1043"/>
    <cellStyle name="Normal 38" xfId="1044"/>
    <cellStyle name="Normal 39" xfId="1045"/>
    <cellStyle name="Normal 4" xfId="1046"/>
    <cellStyle name="Normal 4 10" xfId="1047"/>
    <cellStyle name="Normal 4 10 2" xfId="1048"/>
    <cellStyle name="Normal 4 10 3" xfId="1049"/>
    <cellStyle name="Normal 4 10 4" xfId="1050"/>
    <cellStyle name="Normal 4 11" xfId="1051"/>
    <cellStyle name="Normal 4 11 2" xfId="1052"/>
    <cellStyle name="Normal 4 11 3" xfId="1053"/>
    <cellStyle name="Normal 4 11 4" xfId="1054"/>
    <cellStyle name="Normal 4 12" xfId="1055"/>
    <cellStyle name="Normal 4 12 2" xfId="1056"/>
    <cellStyle name="Normal 4 12 3" xfId="1057"/>
    <cellStyle name="Normal 4 12 4" xfId="1058"/>
    <cellStyle name="Normal 4 13" xfId="1059"/>
    <cellStyle name="Normal 4 13 2" xfId="1060"/>
    <cellStyle name="Normal 4 13 3" xfId="1061"/>
    <cellStyle name="Normal 4 13 4" xfId="1062"/>
    <cellStyle name="Normal 4 14" xfId="1063"/>
    <cellStyle name="Normal 4 14 2" xfId="1064"/>
    <cellStyle name="Normal 4 14 3" xfId="1065"/>
    <cellStyle name="Normal 4 14 4" xfId="1066"/>
    <cellStyle name="Normal 4 15" xfId="1067"/>
    <cellStyle name="Normal 4 15 2" xfId="1068"/>
    <cellStyle name="Normal 4 15 3" xfId="1069"/>
    <cellStyle name="Normal 4 15 4" xfId="1070"/>
    <cellStyle name="Normal 4 16" xfId="1071"/>
    <cellStyle name="Normal 4 16 2" xfId="1072"/>
    <cellStyle name="Normal 4 16 3" xfId="1073"/>
    <cellStyle name="Normal 4 16 4" xfId="1074"/>
    <cellStyle name="Normal 4 17" xfId="1075"/>
    <cellStyle name="Normal 4 17 2" xfId="1076"/>
    <cellStyle name="Normal 4 17 3" xfId="1077"/>
    <cellStyle name="Normal 4 17 4" xfId="1078"/>
    <cellStyle name="Normal 4 18" xfId="1079"/>
    <cellStyle name="Normal 4 19" xfId="1080"/>
    <cellStyle name="Normal 4 2" xfId="1081"/>
    <cellStyle name="Normal 4 2 10" xfId="1082"/>
    <cellStyle name="Normal 4 2 11" xfId="1083"/>
    <cellStyle name="Normal 4 2 12" xfId="1084"/>
    <cellStyle name="Normal 4 2 13" xfId="1085"/>
    <cellStyle name="Normal 4 2 14" xfId="1086"/>
    <cellStyle name="Normal 4 2 15" xfId="1087"/>
    <cellStyle name="Normal 4 2 16" xfId="1088"/>
    <cellStyle name="Normal 4 2 17" xfId="1089"/>
    <cellStyle name="Normal 4 2 18" xfId="1090"/>
    <cellStyle name="Normal 4 2 19" xfId="1091"/>
    <cellStyle name="Normal 4 2 2" xfId="1092"/>
    <cellStyle name="Normal 4 2 20" xfId="1093"/>
    <cellStyle name="Normal 4 2 21" xfId="1094"/>
    <cellStyle name="Normal 4 2 22" xfId="1095"/>
    <cellStyle name="Normal 4 2 23" xfId="1096"/>
    <cellStyle name="Normal 4 2 24" xfId="1097"/>
    <cellStyle name="Normal 4 2 25" xfId="1098"/>
    <cellStyle name="Normal 4 2 26" xfId="1099"/>
    <cellStyle name="Normal 4 2 27" xfId="1100"/>
    <cellStyle name="Normal 4 2 28" xfId="1101"/>
    <cellStyle name="Normal 4 2 29" xfId="1102"/>
    <cellStyle name="Normal 4 2 3" xfId="1103"/>
    <cellStyle name="Normal 4 2 30" xfId="1104"/>
    <cellStyle name="Normal 4 2 31" xfId="1105"/>
    <cellStyle name="Normal 4 2 32" xfId="1106"/>
    <cellStyle name="Normal 4 2 33" xfId="1107"/>
    <cellStyle name="Normal 4 2 34" xfId="1108"/>
    <cellStyle name="Normal 4 2 35" xfId="1109"/>
    <cellStyle name="Normal 4 2 36" xfId="1110"/>
    <cellStyle name="Normal 4 2 37" xfId="1111"/>
    <cellStyle name="Normal 4 2 38" xfId="1112"/>
    <cellStyle name="Normal 4 2 39" xfId="1113"/>
    <cellStyle name="Normal 4 2 4" xfId="1114"/>
    <cellStyle name="Normal 4 2 40" xfId="1115"/>
    <cellStyle name="Normal 4 2 41" xfId="1116"/>
    <cellStyle name="Normal 4 2 42" xfId="1117"/>
    <cellStyle name="Normal 4 2 43" xfId="1118"/>
    <cellStyle name="Normal 4 2 44" xfId="1119"/>
    <cellStyle name="Normal 4 2 5" xfId="1120"/>
    <cellStyle name="Normal 4 2 6" xfId="1121"/>
    <cellStyle name="Normal 4 2 7" xfId="1122"/>
    <cellStyle name="Normal 4 2 8" xfId="1123"/>
    <cellStyle name="Normal 4 2 9" xfId="1124"/>
    <cellStyle name="Normal 4 20" xfId="1125"/>
    <cellStyle name="Normal 4 21" xfId="1126"/>
    <cellStyle name="Normal 4 22" xfId="1127"/>
    <cellStyle name="Normal 4 23" xfId="1128"/>
    <cellStyle name="Normal 4 24" xfId="1129"/>
    <cellStyle name="Normal 4 25" xfId="1130"/>
    <cellStyle name="Normal 4 26" xfId="1131"/>
    <cellStyle name="Normal 4 27" xfId="1132"/>
    <cellStyle name="Normal 4 28" xfId="1133"/>
    <cellStyle name="Normal 4 29" xfId="1134"/>
    <cellStyle name="Normal 4 3" xfId="1135"/>
    <cellStyle name="Normal 4 3 10" xfId="1136"/>
    <cellStyle name="Normal 4 3 11" xfId="1137"/>
    <cellStyle name="Normal 4 3 12" xfId="1138"/>
    <cellStyle name="Normal 4 3 13" xfId="1139"/>
    <cellStyle name="Normal 4 3 14" xfId="1140"/>
    <cellStyle name="Normal 4 3 15" xfId="1141"/>
    <cellStyle name="Normal 4 3 16" xfId="1142"/>
    <cellStyle name="Normal 4 3 17" xfId="1143"/>
    <cellStyle name="Normal 4 3 18" xfId="1144"/>
    <cellStyle name="Normal 4 3 19" xfId="1145"/>
    <cellStyle name="Normal 4 3 2" xfId="1146"/>
    <cellStyle name="Normal 4 3 20" xfId="1147"/>
    <cellStyle name="Normal 4 3 21" xfId="1148"/>
    <cellStyle name="Normal 4 3 22" xfId="1149"/>
    <cellStyle name="Normal 4 3 23" xfId="1150"/>
    <cellStyle name="Normal 4 3 24" xfId="1151"/>
    <cellStyle name="Normal 4 3 25" xfId="1152"/>
    <cellStyle name="Normal 4 3 26" xfId="1153"/>
    <cellStyle name="Normal 4 3 27" xfId="1154"/>
    <cellStyle name="Normal 4 3 28" xfId="1155"/>
    <cellStyle name="Normal 4 3 29" xfId="1156"/>
    <cellStyle name="Normal 4 3 3" xfId="1157"/>
    <cellStyle name="Normal 4 3 30" xfId="1158"/>
    <cellStyle name="Normal 4 3 31" xfId="1159"/>
    <cellStyle name="Normal 4 3 32" xfId="1160"/>
    <cellStyle name="Normal 4 3 33" xfId="1161"/>
    <cellStyle name="Normal 4 3 34" xfId="1162"/>
    <cellStyle name="Normal 4 3 4" xfId="1163"/>
    <cellStyle name="Normal 4 3 5" xfId="1164"/>
    <cellStyle name="Normal 4 3 6" xfId="1165"/>
    <cellStyle name="Normal 4 3 7" xfId="1166"/>
    <cellStyle name="Normal 4 3 8" xfId="1167"/>
    <cellStyle name="Normal 4 3 9" xfId="1168"/>
    <cellStyle name="Normal 4 3_Mappings" xfId="1169"/>
    <cellStyle name="Normal 4 30" xfId="1170"/>
    <cellStyle name="Normal 4 31" xfId="1171"/>
    <cellStyle name="Normal 4 32" xfId="1172"/>
    <cellStyle name="Normal 4 33" xfId="1173"/>
    <cellStyle name="Normal 4 34" xfId="1174"/>
    <cellStyle name="Normal 4 35" xfId="1175"/>
    <cellStyle name="Normal 4 36" xfId="1176"/>
    <cellStyle name="Normal 4 37" xfId="1177"/>
    <cellStyle name="Normal 4 38" xfId="1178"/>
    <cellStyle name="Normal 4 39" xfId="1179"/>
    <cellStyle name="Normal 4 4" xfId="1180"/>
    <cellStyle name="Normal 4 40" xfId="1181"/>
    <cellStyle name="Normal 4 41" xfId="1182"/>
    <cellStyle name="Normal 4 42" xfId="1183"/>
    <cellStyle name="Normal 4 43" xfId="1184"/>
    <cellStyle name="Normal 4 44" xfId="1185"/>
    <cellStyle name="Normal 4 45" xfId="1186"/>
    <cellStyle name="Normal 4 46" xfId="1187"/>
    <cellStyle name="Normal 4 47" xfId="1188"/>
    <cellStyle name="Normal 4 48" xfId="1189"/>
    <cellStyle name="Normal 4 49" xfId="1190"/>
    <cellStyle name="Normal 4 5" xfId="1191"/>
    <cellStyle name="Normal 4 50" xfId="1192"/>
    <cellStyle name="Normal 4 51" xfId="1193"/>
    <cellStyle name="Normal 4 52" xfId="1194"/>
    <cellStyle name="Normal 4 52 2" xfId="1195"/>
    <cellStyle name="Normal 4 53" xfId="1196"/>
    <cellStyle name="Normal 4 54" xfId="1197"/>
    <cellStyle name="Normal 4 55" xfId="1198"/>
    <cellStyle name="Normal 4 56" xfId="1199"/>
    <cellStyle name="Normal 4 57" xfId="1200"/>
    <cellStyle name="Normal 4 58" xfId="1201"/>
    <cellStyle name="Normal 4 59" xfId="1202"/>
    <cellStyle name="Normal 4 6" xfId="1203"/>
    <cellStyle name="Normal 4 60" xfId="1204"/>
    <cellStyle name="Normal 4 61" xfId="1205"/>
    <cellStyle name="Normal 4 62" xfId="1206"/>
    <cellStyle name="Normal 4 63" xfId="1207"/>
    <cellStyle name="Normal 4 64" xfId="1208"/>
    <cellStyle name="Normal 4 65" xfId="1209"/>
    <cellStyle name="Normal 4 66" xfId="1210"/>
    <cellStyle name="Normal 4 67" xfId="1211"/>
    <cellStyle name="Normal 4 68" xfId="1212"/>
    <cellStyle name="Normal 4 69" xfId="1213"/>
    <cellStyle name="Normal 4 7" xfId="1214"/>
    <cellStyle name="Normal 4 70" xfId="1215"/>
    <cellStyle name="Normal 4 71" xfId="1216"/>
    <cellStyle name="Normal 4 72" xfId="1217"/>
    <cellStyle name="Normal 4 73" xfId="1218"/>
    <cellStyle name="Normal 4 74" xfId="1219"/>
    <cellStyle name="Normal 4 75" xfId="1220"/>
    <cellStyle name="Normal 4 76" xfId="1221"/>
    <cellStyle name="Normal 4 77" xfId="1222"/>
    <cellStyle name="Normal 4 78" xfId="1223"/>
    <cellStyle name="Normal 4 79" xfId="1224"/>
    <cellStyle name="Normal 4 8" xfId="1225"/>
    <cellStyle name="Normal 4 8 2" xfId="1226"/>
    <cellStyle name="Normal 4 8 3" xfId="1227"/>
    <cellStyle name="Normal 4 8 4" xfId="1228"/>
    <cellStyle name="Normal 4 80" xfId="1229"/>
    <cellStyle name="Normal 4 81" xfId="1230"/>
    <cellStyle name="Normal 4 9" xfId="1231"/>
    <cellStyle name="Normal 4 9 2" xfId="1232"/>
    <cellStyle name="Normal 4 9 3" xfId="1233"/>
    <cellStyle name="Normal 4 9 4" xfId="1234"/>
    <cellStyle name="Normal 40" xfId="1235"/>
    <cellStyle name="Normal 41" xfId="1236"/>
    <cellStyle name="Normal 42" xfId="1237"/>
    <cellStyle name="Normal 43" xfId="1238"/>
    <cellStyle name="Normal 44" xfId="1239"/>
    <cellStyle name="Normal 45" xfId="1240"/>
    <cellStyle name="Normal 46" xfId="1241"/>
    <cellStyle name="Normal 47" xfId="1242"/>
    <cellStyle name="Normal 48" xfId="1243"/>
    <cellStyle name="Normal 49" xfId="1244"/>
    <cellStyle name="Normal 49 2" xfId="1245"/>
    <cellStyle name="Normal 5" xfId="1246"/>
    <cellStyle name="Normal 5 10" xfId="1247"/>
    <cellStyle name="Normal 5 10 2" xfId="1248"/>
    <cellStyle name="Normal 5 10 3" xfId="1249"/>
    <cellStyle name="Normal 5 10 4" xfId="1250"/>
    <cellStyle name="Normal 5 11" xfId="1251"/>
    <cellStyle name="Normal 5 11 2" xfId="1252"/>
    <cellStyle name="Normal 5 11 3" xfId="1253"/>
    <cellStyle name="Normal 5 11 4" xfId="1254"/>
    <cellStyle name="Normal 5 12" xfId="1255"/>
    <cellStyle name="Normal 5 12 2" xfId="1256"/>
    <cellStyle name="Normal 5 12 3" xfId="1257"/>
    <cellStyle name="Normal 5 12 4" xfId="1258"/>
    <cellStyle name="Normal 5 13" xfId="1259"/>
    <cellStyle name="Normal 5 13 2" xfId="1260"/>
    <cellStyle name="Normal 5 13 3" xfId="1261"/>
    <cellStyle name="Normal 5 13 4" xfId="1262"/>
    <cellStyle name="Normal 5 14" xfId="1263"/>
    <cellStyle name="Normal 5 14 2" xfId="1264"/>
    <cellStyle name="Normal 5 14 3" xfId="1265"/>
    <cellStyle name="Normal 5 14 4" xfId="1266"/>
    <cellStyle name="Normal 5 15" xfId="1267"/>
    <cellStyle name="Normal 5 15 2" xfId="1268"/>
    <cellStyle name="Normal 5 15 3" xfId="1269"/>
    <cellStyle name="Normal 5 15 4" xfId="1270"/>
    <cellStyle name="Normal 5 16" xfId="1271"/>
    <cellStyle name="Normal 5 17" xfId="1272"/>
    <cellStyle name="Normal 5 18" xfId="1273"/>
    <cellStyle name="Normal 5 19" xfId="1274"/>
    <cellStyle name="Normal 5 2" xfId="1275"/>
    <cellStyle name="Normal 5 2 10" xfId="1276"/>
    <cellStyle name="Normal 5 2 11" xfId="1277"/>
    <cellStyle name="Normal 5 2 12" xfId="1278"/>
    <cellStyle name="Normal 5 2 13" xfId="1279"/>
    <cellStyle name="Normal 5 2 14" xfId="1280"/>
    <cellStyle name="Normal 5 2 15" xfId="1281"/>
    <cellStyle name="Normal 5 2 16" xfId="1282"/>
    <cellStyle name="Normal 5 2 17" xfId="1283"/>
    <cellStyle name="Normal 5 2 18" xfId="1284"/>
    <cellStyle name="Normal 5 2 19" xfId="1285"/>
    <cellStyle name="Normal 5 2 2" xfId="1286"/>
    <cellStyle name="Normal 5 2 20" xfId="1287"/>
    <cellStyle name="Normal 5 2 21" xfId="1288"/>
    <cellStyle name="Normal 5 2 22" xfId="1289"/>
    <cellStyle name="Normal 5 2 23" xfId="1290"/>
    <cellStyle name="Normal 5 2 24" xfId="1291"/>
    <cellStyle name="Normal 5 2 25" xfId="1292"/>
    <cellStyle name="Normal 5 2 26" xfId="1293"/>
    <cellStyle name="Normal 5 2 27" xfId="1294"/>
    <cellStyle name="Normal 5 2 28" xfId="1295"/>
    <cellStyle name="Normal 5 2 29" xfId="1296"/>
    <cellStyle name="Normal 5 2 3" xfId="1297"/>
    <cellStyle name="Normal 5 2 3 2" xfId="1298"/>
    <cellStyle name="Normal 5 2 3 3" xfId="1299"/>
    <cellStyle name="Normal 5 2 3 4" xfId="1300"/>
    <cellStyle name="Normal 5 2 3 5" xfId="1301"/>
    <cellStyle name="Normal 5 2 30" xfId="1302"/>
    <cellStyle name="Normal 5 2 31" xfId="1303"/>
    <cellStyle name="Normal 5 2 32" xfId="1304"/>
    <cellStyle name="Normal 5 2 33" xfId="1305"/>
    <cellStyle name="Normal 5 2 34" xfId="1306"/>
    <cellStyle name="Normal 5 2 35" xfId="1307"/>
    <cellStyle name="Normal 5 2 36" xfId="1308"/>
    <cellStyle name="Normal 5 2 37" xfId="1309"/>
    <cellStyle name="Normal 5 2 38" xfId="1310"/>
    <cellStyle name="Normal 5 2 39" xfId="1311"/>
    <cellStyle name="Normal 5 2 4" xfId="1312"/>
    <cellStyle name="Normal 5 2 40" xfId="1313"/>
    <cellStyle name="Normal 5 2 41" xfId="1314"/>
    <cellStyle name="Normal 5 2 42" xfId="1315"/>
    <cellStyle name="Normal 5 2 43" xfId="1316"/>
    <cellStyle name="Normal 5 2 5" xfId="1317"/>
    <cellStyle name="Normal 5 2 6" xfId="1318"/>
    <cellStyle name="Normal 5 2 7" xfId="1319"/>
    <cellStyle name="Normal 5 2 8" xfId="1320"/>
    <cellStyle name="Normal 5 2 9" xfId="1321"/>
    <cellStyle name="Normal 5 20" xfId="1322"/>
    <cellStyle name="Normal 5 21" xfId="1323"/>
    <cellStyle name="Normal 5 22" xfId="1324"/>
    <cellStyle name="Normal 5 23" xfId="1325"/>
    <cellStyle name="Normal 5 24" xfId="1326"/>
    <cellStyle name="Normal 5 25" xfId="1327"/>
    <cellStyle name="Normal 5 26" xfId="1328"/>
    <cellStyle name="Normal 5 27" xfId="1329"/>
    <cellStyle name="Normal 5 28" xfId="1330"/>
    <cellStyle name="Normal 5 29" xfId="1331"/>
    <cellStyle name="Normal 5 3" xfId="1332"/>
    <cellStyle name="Normal 5 3 2" xfId="1333"/>
    <cellStyle name="Normal 5 3 3" xfId="1334"/>
    <cellStyle name="Normal 5 3 4" xfId="1335"/>
    <cellStyle name="Normal 5 3 5" xfId="1336"/>
    <cellStyle name="Normal 5 3 6" xfId="1337"/>
    <cellStyle name="Normal 5 3 7" xfId="1338"/>
    <cellStyle name="Normal 5 30" xfId="1339"/>
    <cellStyle name="Normal 5 31" xfId="1340"/>
    <cellStyle name="Normal 5 32" xfId="1341"/>
    <cellStyle name="Normal 5 33" xfId="1342"/>
    <cellStyle name="Normal 5 34" xfId="1343"/>
    <cellStyle name="Normal 5 35" xfId="1344"/>
    <cellStyle name="Normal 5 36" xfId="1345"/>
    <cellStyle name="Normal 5 37" xfId="1346"/>
    <cellStyle name="Normal 5 38" xfId="1347"/>
    <cellStyle name="Normal 5 39" xfId="1348"/>
    <cellStyle name="Normal 5 4" xfId="1349"/>
    <cellStyle name="Normal 5 40" xfId="1350"/>
    <cellStyle name="Normal 5 41" xfId="1351"/>
    <cellStyle name="Normal 5 42" xfId="1352"/>
    <cellStyle name="Normal 5 43" xfId="1353"/>
    <cellStyle name="Normal 5 44" xfId="1354"/>
    <cellStyle name="Normal 5 45" xfId="1355"/>
    <cellStyle name="Normal 5 46" xfId="1356"/>
    <cellStyle name="Normal 5 47" xfId="1357"/>
    <cellStyle name="Normal 5 48" xfId="1358"/>
    <cellStyle name="Normal 5 49" xfId="1359"/>
    <cellStyle name="Normal 5 5" xfId="1360"/>
    <cellStyle name="Normal 5 50" xfId="1361"/>
    <cellStyle name="Normal 5 51" xfId="1362"/>
    <cellStyle name="Normal 5 51 2" xfId="1363"/>
    <cellStyle name="Normal 5 52" xfId="1364"/>
    <cellStyle name="Normal 5 6" xfId="1365"/>
    <cellStyle name="Normal 5 6 2" xfId="1366"/>
    <cellStyle name="Normal 5 6 3" xfId="1367"/>
    <cellStyle name="Normal 5 6 4" xfId="1368"/>
    <cellStyle name="Normal 5 7" xfId="1369"/>
    <cellStyle name="Normal 5 7 2" xfId="1370"/>
    <cellStyle name="Normal 5 7 3" xfId="1371"/>
    <cellStyle name="Normal 5 7 4" xfId="1372"/>
    <cellStyle name="Normal 5 8" xfId="1373"/>
    <cellStyle name="Normal 5 8 2" xfId="1374"/>
    <cellStyle name="Normal 5 8 3" xfId="1375"/>
    <cellStyle name="Normal 5 8 4" xfId="1376"/>
    <cellStyle name="Normal 5 9" xfId="1377"/>
    <cellStyle name="Normal 5 9 2" xfId="1378"/>
    <cellStyle name="Normal 5 9 3" xfId="1379"/>
    <cellStyle name="Normal 5 9 4" xfId="1380"/>
    <cellStyle name="Normal 5_Mappings" xfId="1381"/>
    <cellStyle name="Normal 50" xfId="1382"/>
    <cellStyle name="Normal 50 2" xfId="1383"/>
    <cellStyle name="Normal 51" xfId="1384"/>
    <cellStyle name="Normal 51 2" xfId="1385"/>
    <cellStyle name="Normal 52" xfId="1386"/>
    <cellStyle name="Normal 52 2" xfId="1387"/>
    <cellStyle name="Normal 53" xfId="1388"/>
    <cellStyle name="Normal 54" xfId="1389"/>
    <cellStyle name="Normal 54 2" xfId="1390"/>
    <cellStyle name="Normal 55" xfId="1391"/>
    <cellStyle name="Normal 55 2" xfId="1392"/>
    <cellStyle name="Normal 56" xfId="1393"/>
    <cellStyle name="Normal 56 2" xfId="1394"/>
    <cellStyle name="Normal 57" xfId="1395"/>
    <cellStyle name="Normal 57 2" xfId="1396"/>
    <cellStyle name="Normal 58" xfId="1397"/>
    <cellStyle name="Normal 58 2" xfId="1398"/>
    <cellStyle name="Normal 59" xfId="1399"/>
    <cellStyle name="Normal 59 2" xfId="1400"/>
    <cellStyle name="Normal 6" xfId="2"/>
    <cellStyle name="Normal 6 10" xfId="1401"/>
    <cellStyle name="Normal 6 11" xfId="1402"/>
    <cellStyle name="Normal 6 12" xfId="1403"/>
    <cellStyle name="Normal 6 13" xfId="1404"/>
    <cellStyle name="Normal 6 14" xfId="1405"/>
    <cellStyle name="Normal 6 15" xfId="1406"/>
    <cellStyle name="Normal 6 16" xfId="1407"/>
    <cellStyle name="Normal 6 17" xfId="1408"/>
    <cellStyle name="Normal 6 18" xfId="1409"/>
    <cellStyle name="Normal 6 19" xfId="1410"/>
    <cellStyle name="Normal 6 2" xfId="1411"/>
    <cellStyle name="Normal 6 2 10" xfId="1412"/>
    <cellStyle name="Normal 6 2 11" xfId="1413"/>
    <cellStyle name="Normal 6 2 11 2" xfId="1414"/>
    <cellStyle name="Normal 6 2 2" xfId="1415"/>
    <cellStyle name="Normal 6 2 3" xfId="1416"/>
    <cellStyle name="Normal 6 2 4" xfId="1417"/>
    <cellStyle name="Normal 6 2 5" xfId="1418"/>
    <cellStyle name="Normal 6 2 6" xfId="1419"/>
    <cellStyle name="Normal 6 2 7" xfId="1420"/>
    <cellStyle name="Normal 6 2 8" xfId="1421"/>
    <cellStyle name="Normal 6 2 9" xfId="1422"/>
    <cellStyle name="Normal 6 20" xfId="1423"/>
    <cellStyle name="Normal 6 21" xfId="1424"/>
    <cellStyle name="Normal 6 22" xfId="1425"/>
    <cellStyle name="Normal 6 23" xfId="1426"/>
    <cellStyle name="Normal 6 24" xfId="1427"/>
    <cellStyle name="Normal 6 25" xfId="1428"/>
    <cellStyle name="Normal 6 26" xfId="1429"/>
    <cellStyle name="Normal 6 27" xfId="1430"/>
    <cellStyle name="Normal 6 28" xfId="1431"/>
    <cellStyle name="Normal 6 29" xfId="1432"/>
    <cellStyle name="Normal 6 3" xfId="1433"/>
    <cellStyle name="Normal 6 30" xfId="1434"/>
    <cellStyle name="Normal 6 31" xfId="1435"/>
    <cellStyle name="Normal 6 32" xfId="1436"/>
    <cellStyle name="Normal 6 33" xfId="1437"/>
    <cellStyle name="Normal 6 34" xfId="1438"/>
    <cellStyle name="Normal 6 35" xfId="1439"/>
    <cellStyle name="Normal 6 36" xfId="1440"/>
    <cellStyle name="Normal 6 37" xfId="1441"/>
    <cellStyle name="Normal 6 38" xfId="1442"/>
    <cellStyle name="Normal 6 39" xfId="1443"/>
    <cellStyle name="Normal 6 4" xfId="1444"/>
    <cellStyle name="Normal 6 40" xfId="1445"/>
    <cellStyle name="Normal 6 41" xfId="1446"/>
    <cellStyle name="Normal 6 42" xfId="1447"/>
    <cellStyle name="Normal 6 42 2" xfId="1448"/>
    <cellStyle name="Normal 6 43" xfId="1449"/>
    <cellStyle name="Normal 6 5" xfId="1450"/>
    <cellStyle name="Normal 6 6" xfId="1451"/>
    <cellStyle name="Normal 6 6 2" xfId="1452"/>
    <cellStyle name="Normal 6 6 3" xfId="1453"/>
    <cellStyle name="Normal 6 6 4" xfId="1454"/>
    <cellStyle name="Normal 6 7" xfId="1455"/>
    <cellStyle name="Normal 6 8" xfId="1456"/>
    <cellStyle name="Normal 6 9" xfId="1457"/>
    <cellStyle name="Normal 6_Mappings" xfId="1458"/>
    <cellStyle name="Normal 60" xfId="1459"/>
    <cellStyle name="Normal 60 2" xfId="1460"/>
    <cellStyle name="Normal 61" xfId="1461"/>
    <cellStyle name="Normal 61 2" xfId="1462"/>
    <cellStyle name="Normal 62" xfId="1463"/>
    <cellStyle name="Normal 62 2" xfId="1464"/>
    <cellStyle name="Normal 63" xfId="1465"/>
    <cellStyle name="Normal 63 2" xfId="1466"/>
    <cellStyle name="Normal 64" xfId="1467"/>
    <cellStyle name="Normal 64 2" xfId="1468"/>
    <cellStyle name="Normal 65" xfId="1469"/>
    <cellStyle name="Normal 66" xfId="1470"/>
    <cellStyle name="Normal 67" xfId="1471"/>
    <cellStyle name="Normal 68" xfId="1472"/>
    <cellStyle name="Normal 69" xfId="1473"/>
    <cellStyle name="Normal 7" xfId="1474"/>
    <cellStyle name="Normal 7 10" xfId="1475"/>
    <cellStyle name="Normal 7 11" xfId="1476"/>
    <cellStyle name="Normal 7 12" xfId="1477"/>
    <cellStyle name="Normal 7 13" xfId="1478"/>
    <cellStyle name="Normal 7 14" xfId="1479"/>
    <cellStyle name="Normal 7 15" xfId="1480"/>
    <cellStyle name="Normal 7 16" xfId="1481"/>
    <cellStyle name="Normal 7 17" xfId="1482"/>
    <cellStyle name="Normal 7 18" xfId="1483"/>
    <cellStyle name="Normal 7 19" xfId="1484"/>
    <cellStyle name="Normal 7 2" xfId="1485"/>
    <cellStyle name="Normal 7 2 10" xfId="1486"/>
    <cellStyle name="Normal 7 2 2" xfId="1487"/>
    <cellStyle name="Normal 7 2 3" xfId="1488"/>
    <cellStyle name="Normal 7 2 4" xfId="1489"/>
    <cellStyle name="Normal 7 2 5" xfId="1490"/>
    <cellStyle name="Normal 7 2 6" xfId="1491"/>
    <cellStyle name="Normal 7 2 7" xfId="1492"/>
    <cellStyle name="Normal 7 2 8" xfId="1493"/>
    <cellStyle name="Normal 7 2 9" xfId="1494"/>
    <cellStyle name="Normal 7 20" xfId="1495"/>
    <cellStyle name="Normal 7 21" xfId="1496"/>
    <cellStyle name="Normal 7 22" xfId="1497"/>
    <cellStyle name="Normal 7 23" xfId="1498"/>
    <cellStyle name="Normal 7 24" xfId="1499"/>
    <cellStyle name="Normal 7 25" xfId="1500"/>
    <cellStyle name="Normal 7 26" xfId="1501"/>
    <cellStyle name="Normal 7 27" xfId="1502"/>
    <cellStyle name="Normal 7 28" xfId="1503"/>
    <cellStyle name="Normal 7 29" xfId="1504"/>
    <cellStyle name="Normal 7 3" xfId="1505"/>
    <cellStyle name="Normal 7 30" xfId="1506"/>
    <cellStyle name="Normal 7 31" xfId="1507"/>
    <cellStyle name="Normal 7 32" xfId="1508"/>
    <cellStyle name="Normal 7 33" xfId="1509"/>
    <cellStyle name="Normal 7 34" xfId="1510"/>
    <cellStyle name="Normal 7 35" xfId="1511"/>
    <cellStyle name="Normal 7 36" xfId="1512"/>
    <cellStyle name="Normal 7 37" xfId="1513"/>
    <cellStyle name="Normal 7 38" xfId="1514"/>
    <cellStyle name="Normal 7 39" xfId="1515"/>
    <cellStyle name="Normal 7 4" xfId="1516"/>
    <cellStyle name="Normal 7 40" xfId="1517"/>
    <cellStyle name="Normal 7 41" xfId="1518"/>
    <cellStyle name="Normal 7 41 2" xfId="1519"/>
    <cellStyle name="Normal 7 42" xfId="1520"/>
    <cellStyle name="Normal 7 5" xfId="1521"/>
    <cellStyle name="Normal 7 5 2" xfId="1522"/>
    <cellStyle name="Normal 7 5 3" xfId="1523"/>
    <cellStyle name="Normal 7 5 4" xfId="1524"/>
    <cellStyle name="Normal 7 6" xfId="1525"/>
    <cellStyle name="Normal 7 7" xfId="1526"/>
    <cellStyle name="Normal 7 8" xfId="1527"/>
    <cellStyle name="Normal 7 9" xfId="1528"/>
    <cellStyle name="Normal 7_Mappings" xfId="1529"/>
    <cellStyle name="Normal 70" xfId="1530"/>
    <cellStyle name="Normal 71" xfId="1531"/>
    <cellStyle name="Normal 72" xfId="1532"/>
    <cellStyle name="Normal 73" xfId="1533"/>
    <cellStyle name="Normal 74" xfId="1534"/>
    <cellStyle name="Normal 75" xfId="1535"/>
    <cellStyle name="Normal 76" xfId="1536"/>
    <cellStyle name="Normal 77" xfId="1537"/>
    <cellStyle name="Normal 78" xfId="1538"/>
    <cellStyle name="Normal 79" xfId="1539"/>
    <cellStyle name="Normal 8" xfId="1540"/>
    <cellStyle name="Normal 8 10" xfId="1541"/>
    <cellStyle name="Normal 8 11" xfId="1542"/>
    <cellStyle name="Normal 8 12" xfId="1543"/>
    <cellStyle name="Normal 8 13" xfId="1544"/>
    <cellStyle name="Normal 8 14" xfId="1545"/>
    <cellStyle name="Normal 8 15" xfId="1546"/>
    <cellStyle name="Normal 8 16" xfId="1547"/>
    <cellStyle name="Normal 8 17" xfId="1548"/>
    <cellStyle name="Normal 8 18" xfId="1549"/>
    <cellStyle name="Normal 8 19" xfId="1550"/>
    <cellStyle name="Normal 8 2" xfId="1551"/>
    <cellStyle name="Normal 8 2 10" xfId="1552"/>
    <cellStyle name="Normal 8 2 2" xfId="1553"/>
    <cellStyle name="Normal 8 2 3" xfId="1554"/>
    <cellStyle name="Normal 8 2 4" xfId="1555"/>
    <cellStyle name="Normal 8 2 5" xfId="1556"/>
    <cellStyle name="Normal 8 2 6" xfId="1557"/>
    <cellStyle name="Normal 8 2 7" xfId="1558"/>
    <cellStyle name="Normal 8 2 8" xfId="1559"/>
    <cellStyle name="Normal 8 2 9" xfId="1560"/>
    <cellStyle name="Normal 8 20" xfId="1561"/>
    <cellStyle name="Normal 8 21" xfId="1562"/>
    <cellStyle name="Normal 8 22" xfId="1563"/>
    <cellStyle name="Normal 8 23" xfId="1564"/>
    <cellStyle name="Normal 8 24" xfId="1565"/>
    <cellStyle name="Normal 8 25" xfId="1566"/>
    <cellStyle name="Normal 8 26" xfId="1567"/>
    <cellStyle name="Normal 8 27" xfId="1568"/>
    <cellStyle name="Normal 8 28" xfId="1569"/>
    <cellStyle name="Normal 8 29" xfId="1570"/>
    <cellStyle name="Normal 8 3" xfId="1571"/>
    <cellStyle name="Normal 8 30" xfId="1572"/>
    <cellStyle name="Normal 8 31" xfId="1573"/>
    <cellStyle name="Normal 8 32" xfId="1574"/>
    <cellStyle name="Normal 8 33" xfId="1575"/>
    <cellStyle name="Normal 8 34" xfId="1576"/>
    <cellStyle name="Normal 8 35" xfId="1577"/>
    <cellStyle name="Normal 8 36" xfId="1578"/>
    <cellStyle name="Normal 8 4" xfId="1579"/>
    <cellStyle name="Normal 8 5" xfId="1580"/>
    <cellStyle name="Normal 8 6" xfId="1581"/>
    <cellStyle name="Normal 8 7" xfId="1582"/>
    <cellStyle name="Normal 8 8" xfId="1583"/>
    <cellStyle name="Normal 8 9" xfId="1584"/>
    <cellStyle name="Normal 8_Mappings" xfId="1585"/>
    <cellStyle name="Normal 80" xfId="1586"/>
    <cellStyle name="Normal 81" xfId="1587"/>
    <cellStyle name="Normal 82" xfId="1588"/>
    <cellStyle name="Normal 83" xfId="1589"/>
    <cellStyle name="Normal 84" xfId="1590"/>
    <cellStyle name="Normal 85" xfId="1591"/>
    <cellStyle name="Normal 9" xfId="1592"/>
    <cellStyle name="Normal 9 10" xfId="1593"/>
    <cellStyle name="Normal 9 11" xfId="1594"/>
    <cellStyle name="Normal 9 12" xfId="1595"/>
    <cellStyle name="Normal 9 13" xfId="1596"/>
    <cellStyle name="Normal 9 14" xfId="1597"/>
    <cellStyle name="Normal 9 15" xfId="1598"/>
    <cellStyle name="Normal 9 16" xfId="1599"/>
    <cellStyle name="Normal 9 17" xfId="1600"/>
    <cellStyle name="Normal 9 18" xfId="1601"/>
    <cellStyle name="Normal 9 19" xfId="1602"/>
    <cellStyle name="Normal 9 2" xfId="1603"/>
    <cellStyle name="Normal 9 2 10" xfId="1604"/>
    <cellStyle name="Normal 9 2 2" xfId="1605"/>
    <cellStyle name="Normal 9 2 3" xfId="1606"/>
    <cellStyle name="Normal 9 2 4" xfId="1607"/>
    <cellStyle name="Normal 9 2 5" xfId="1608"/>
    <cellStyle name="Normal 9 2 6" xfId="1609"/>
    <cellStyle name="Normal 9 2 7" xfId="1610"/>
    <cellStyle name="Normal 9 2 8" xfId="1611"/>
    <cellStyle name="Normal 9 2 9" xfId="1612"/>
    <cellStyle name="Normal 9 20" xfId="1613"/>
    <cellStyle name="Normal 9 21" xfId="1614"/>
    <cellStyle name="Normal 9 22" xfId="1615"/>
    <cellStyle name="Normal 9 23" xfId="1616"/>
    <cellStyle name="Normal 9 24" xfId="1617"/>
    <cellStyle name="Normal 9 25" xfId="1618"/>
    <cellStyle name="Normal 9 26" xfId="1619"/>
    <cellStyle name="Normal 9 27" xfId="1620"/>
    <cellStyle name="Normal 9 28" xfId="1621"/>
    <cellStyle name="Normal 9 3" xfId="1622"/>
    <cellStyle name="Normal 9 4" xfId="1623"/>
    <cellStyle name="Normal 9 5" xfId="1624"/>
    <cellStyle name="Normal 9 6" xfId="1625"/>
    <cellStyle name="Normal 9 7" xfId="1626"/>
    <cellStyle name="Normal 9 8" xfId="1627"/>
    <cellStyle name="Normal 9 9" xfId="1628"/>
    <cellStyle name="Normal 9_Mappings" xfId="1629"/>
    <cellStyle name="Normale_Foglio1" xfId="1630"/>
    <cellStyle name="Note 2" xfId="1631"/>
    <cellStyle name="Note 2 2" xfId="1632"/>
    <cellStyle name="Note 2 3" xfId="1633"/>
    <cellStyle name="Note 3" xfId="1634"/>
    <cellStyle name="Note 4" xfId="1635"/>
    <cellStyle name="Note 5" xfId="1636"/>
    <cellStyle name="Note 6" xfId="1637"/>
    <cellStyle name="Note 7" xfId="1638"/>
    <cellStyle name="Note 8" xfId="1639"/>
    <cellStyle name="OSW_ColumnLabels" xfId="1640"/>
    <cellStyle name="Output 2" xfId="1641"/>
    <cellStyle name="Output 3" xfId="1642"/>
    <cellStyle name="Percent" xfId="1690" builtinId="5"/>
    <cellStyle name="Percent 10" xfId="1643"/>
    <cellStyle name="Percent 13" xfId="1644"/>
    <cellStyle name="Percent 2" xfId="1645"/>
    <cellStyle name="Percent 2 2" xfId="1646"/>
    <cellStyle name="Percent 2 2 2" xfId="1647"/>
    <cellStyle name="Percent 2 2 2 2" xfId="1648"/>
    <cellStyle name="Percent 2 2 2 2 2" xfId="1649"/>
    <cellStyle name="Percent 2 3" xfId="1650"/>
    <cellStyle name="Percent 2 3 2" xfId="1651"/>
    <cellStyle name="Percent 2 3 2 2" xfId="1652"/>
    <cellStyle name="Percent 2 3 3" xfId="1653"/>
    <cellStyle name="Percent 2 4" xfId="1654"/>
    <cellStyle name="Percent 2 5" xfId="1655"/>
    <cellStyle name="Percent 2 6" xfId="1656"/>
    <cellStyle name="Percent 3" xfId="1657"/>
    <cellStyle name="Percent 3 2" xfId="1658"/>
    <cellStyle name="Percent 3 2 2" xfId="1659"/>
    <cellStyle name="Percent 3 2 3" xfId="1660"/>
    <cellStyle name="Percent 3 2 4" xfId="1661"/>
    <cellStyle name="Percent 3 3" xfId="1662"/>
    <cellStyle name="Percent 3 4" xfId="1663"/>
    <cellStyle name="Percent 3 5" xfId="1664"/>
    <cellStyle name="Percent 3 6" xfId="1665"/>
    <cellStyle name="Percent 4" xfId="1666"/>
    <cellStyle name="Percent 4 2" xfId="1667"/>
    <cellStyle name="Percent 4 2 2" xfId="1668"/>
    <cellStyle name="Percent 4 2 2 2" xfId="1669"/>
    <cellStyle name="Percent 4 3" xfId="1670"/>
    <cellStyle name="Percent 4 4" xfId="1671"/>
    <cellStyle name="Percent 4 4 2" xfId="1672"/>
    <cellStyle name="Percent 4 5" xfId="1673"/>
    <cellStyle name="Percent 5" xfId="1674"/>
    <cellStyle name="Percent 5 2" xfId="1675"/>
    <cellStyle name="Percent 5 3" xfId="1676"/>
    <cellStyle name="Percent 5 3 2" xfId="1677"/>
    <cellStyle name="Percent 6" xfId="1678"/>
    <cellStyle name="Percent 7" xfId="1679"/>
    <cellStyle name="Percent 8" xfId="1680"/>
    <cellStyle name="Scientific" xfId="1681"/>
    <cellStyle name="Template Subtitle" xfId="1682"/>
    <cellStyle name="Template Title (Bottom)" xfId="1683"/>
    <cellStyle name="Template Title (Top)" xfId="1684"/>
    <cellStyle name="Title 2" xfId="1685"/>
    <cellStyle name="Total 2" xfId="1686"/>
    <cellStyle name="Total 3" xfId="1687"/>
    <cellStyle name="Warning Text 2" xfId="1688"/>
    <cellStyle name="Warning Text 3" xfId="16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0</xdr:colOff>
      <xdr:row>5</xdr:row>
      <xdr:rowOff>0</xdr:rowOff>
    </xdr:to>
    <xdr:pic>
      <xdr:nvPicPr>
        <xdr:cNvPr id="2" name="BannerAbsolute"/>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4000" cy="1571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0"/>
  <sheetViews>
    <sheetView showGridLines="0" zoomScaleNormal="100" workbookViewId="0">
      <selection activeCell="A8" sqref="A8:O60"/>
    </sheetView>
  </sheetViews>
  <sheetFormatPr defaultRowHeight="15" x14ac:dyDescent="0.25"/>
  <sheetData>
    <row r="1" spans="1:27" ht="24.95" customHeight="1" x14ac:dyDescent="0.25"/>
    <row r="2" spans="1:27" ht="24.95" customHeight="1" x14ac:dyDescent="0.25"/>
    <row r="3" spans="1:27" ht="24.95" customHeight="1" x14ac:dyDescent="0.25"/>
    <row r="4" spans="1:27" ht="24.95" customHeight="1" x14ac:dyDescent="0.25"/>
    <row r="5" spans="1:27" ht="24.95" customHeight="1" x14ac:dyDescent="0.25"/>
    <row r="6" spans="1:27" x14ac:dyDescent="0.25">
      <c r="A6" s="8"/>
      <c r="AA6" t="s">
        <v>14</v>
      </c>
    </row>
    <row r="7" spans="1:27" ht="21" x14ac:dyDescent="0.25">
      <c r="A7" s="9" t="s">
        <v>15</v>
      </c>
      <c r="AA7" t="s">
        <v>16</v>
      </c>
    </row>
    <row r="8" spans="1:27" x14ac:dyDescent="0.25">
      <c r="A8" s="190" t="s">
        <v>17</v>
      </c>
      <c r="B8" s="190"/>
      <c r="C8" s="190"/>
      <c r="D8" s="190"/>
      <c r="E8" s="190"/>
      <c r="F8" s="190"/>
      <c r="G8" s="190"/>
      <c r="H8" s="190"/>
      <c r="I8" s="190"/>
      <c r="J8" s="190"/>
      <c r="K8" s="190"/>
      <c r="L8" s="190"/>
      <c r="M8" s="190"/>
      <c r="N8" s="190"/>
      <c r="O8" s="190"/>
    </row>
    <row r="9" spans="1:27" x14ac:dyDescent="0.25">
      <c r="A9" s="190"/>
      <c r="B9" s="190"/>
      <c r="C9" s="190"/>
      <c r="D9" s="190"/>
      <c r="E9" s="190"/>
      <c r="F9" s="190"/>
      <c r="G9" s="190"/>
      <c r="H9" s="190"/>
      <c r="I9" s="190"/>
      <c r="J9" s="190"/>
      <c r="K9" s="190"/>
      <c r="L9" s="190"/>
      <c r="M9" s="190"/>
      <c r="N9" s="190"/>
      <c r="O9" s="190"/>
      <c r="AA9" t="s">
        <v>11</v>
      </c>
    </row>
    <row r="10" spans="1:27" x14ac:dyDescent="0.25">
      <c r="A10" s="190"/>
      <c r="B10" s="190"/>
      <c r="C10" s="190"/>
      <c r="D10" s="190"/>
      <c r="E10" s="190"/>
      <c r="F10" s="190"/>
      <c r="G10" s="190"/>
      <c r="H10" s="190"/>
      <c r="I10" s="190"/>
      <c r="J10" s="190"/>
      <c r="K10" s="190"/>
      <c r="L10" s="190"/>
      <c r="M10" s="190"/>
      <c r="N10" s="190"/>
      <c r="O10" s="190"/>
    </row>
    <row r="11" spans="1:27" x14ac:dyDescent="0.25">
      <c r="A11" s="190"/>
      <c r="B11" s="190"/>
      <c r="C11" s="190"/>
      <c r="D11" s="190"/>
      <c r="E11" s="190"/>
      <c r="F11" s="190"/>
      <c r="G11" s="190"/>
      <c r="H11" s="190"/>
      <c r="I11" s="190"/>
      <c r="J11" s="190"/>
      <c r="K11" s="190"/>
      <c r="L11" s="190"/>
      <c r="M11" s="190"/>
      <c r="N11" s="190"/>
      <c r="O11" s="190"/>
    </row>
    <row r="12" spans="1:27" x14ac:dyDescent="0.25">
      <c r="A12" s="190"/>
      <c r="B12" s="190"/>
      <c r="C12" s="190"/>
      <c r="D12" s="190"/>
      <c r="E12" s="190"/>
      <c r="F12" s="190"/>
      <c r="G12" s="190"/>
      <c r="H12" s="190"/>
      <c r="I12" s="190"/>
      <c r="J12" s="190"/>
      <c r="K12" s="190"/>
      <c r="L12" s="190"/>
      <c r="M12" s="190"/>
      <c r="N12" s="190"/>
      <c r="O12" s="190"/>
    </row>
    <row r="13" spans="1:27" x14ac:dyDescent="0.25">
      <c r="A13" s="190"/>
      <c r="B13" s="190"/>
      <c r="C13" s="190"/>
      <c r="D13" s="190"/>
      <c r="E13" s="190"/>
      <c r="F13" s="190"/>
      <c r="G13" s="190"/>
      <c r="H13" s="190"/>
      <c r="I13" s="190"/>
      <c r="J13" s="190"/>
      <c r="K13" s="190"/>
      <c r="L13" s="190"/>
      <c r="M13" s="190"/>
      <c r="N13" s="190"/>
      <c r="O13" s="190"/>
    </row>
    <row r="14" spans="1:27" x14ac:dyDescent="0.25">
      <c r="A14" s="190"/>
      <c r="B14" s="190"/>
      <c r="C14" s="190"/>
      <c r="D14" s="190"/>
      <c r="E14" s="190"/>
      <c r="F14" s="190"/>
      <c r="G14" s="190"/>
      <c r="H14" s="190"/>
      <c r="I14" s="190"/>
      <c r="J14" s="190"/>
      <c r="K14" s="190"/>
      <c r="L14" s="190"/>
      <c r="M14" s="190"/>
      <c r="N14" s="190"/>
      <c r="O14" s="190"/>
    </row>
    <row r="15" spans="1:27" x14ac:dyDescent="0.25">
      <c r="A15" s="190"/>
      <c r="B15" s="190"/>
      <c r="C15" s="190"/>
      <c r="D15" s="190"/>
      <c r="E15" s="190"/>
      <c r="F15" s="190"/>
      <c r="G15" s="190"/>
      <c r="H15" s="190"/>
      <c r="I15" s="190"/>
      <c r="J15" s="190"/>
      <c r="K15" s="190"/>
      <c r="L15" s="190"/>
      <c r="M15" s="190"/>
      <c r="N15" s="190"/>
      <c r="O15" s="190"/>
    </row>
    <row r="16" spans="1:27" x14ac:dyDescent="0.25">
      <c r="A16" s="190"/>
      <c r="B16" s="190"/>
      <c r="C16" s="190"/>
      <c r="D16" s="190"/>
      <c r="E16" s="190"/>
      <c r="F16" s="190"/>
      <c r="G16" s="190"/>
      <c r="H16" s="190"/>
      <c r="I16" s="190"/>
      <c r="J16" s="190"/>
      <c r="K16" s="190"/>
      <c r="L16" s="190"/>
      <c r="M16" s="190"/>
      <c r="N16" s="190"/>
      <c r="O16" s="190"/>
    </row>
    <row r="17" spans="1:15" ht="15" hidden="1" customHeight="1" x14ac:dyDescent="0.25">
      <c r="A17" s="190"/>
      <c r="B17" s="190"/>
      <c r="C17" s="190"/>
      <c r="D17" s="190"/>
      <c r="E17" s="190"/>
      <c r="F17" s="190"/>
      <c r="G17" s="190"/>
      <c r="H17" s="190"/>
      <c r="I17" s="190"/>
      <c r="J17" s="190"/>
      <c r="K17" s="190"/>
      <c r="L17" s="190"/>
      <c r="M17" s="190"/>
      <c r="N17" s="190"/>
      <c r="O17" s="190"/>
    </row>
    <row r="18" spans="1:15" ht="15" hidden="1" customHeight="1" x14ac:dyDescent="0.25">
      <c r="A18" s="190"/>
      <c r="B18" s="190"/>
      <c r="C18" s="190"/>
      <c r="D18" s="190"/>
      <c r="E18" s="190"/>
      <c r="F18" s="190"/>
      <c r="G18" s="190"/>
      <c r="H18" s="190"/>
      <c r="I18" s="190"/>
      <c r="J18" s="190"/>
      <c r="K18" s="190"/>
      <c r="L18" s="190"/>
      <c r="M18" s="190"/>
      <c r="N18" s="190"/>
      <c r="O18" s="190"/>
    </row>
    <row r="19" spans="1:15" ht="15" hidden="1" customHeight="1" x14ac:dyDescent="0.25">
      <c r="A19" s="190"/>
      <c r="B19" s="190"/>
      <c r="C19" s="190"/>
      <c r="D19" s="190"/>
      <c r="E19" s="190"/>
      <c r="F19" s="190"/>
      <c r="G19" s="190"/>
      <c r="H19" s="190"/>
      <c r="I19" s="190"/>
      <c r="J19" s="190"/>
      <c r="K19" s="190"/>
      <c r="L19" s="190"/>
      <c r="M19" s="190"/>
      <c r="N19" s="190"/>
      <c r="O19" s="190"/>
    </row>
    <row r="20" spans="1:15" ht="15" hidden="1" customHeight="1" x14ac:dyDescent="0.25">
      <c r="A20" s="190"/>
      <c r="B20" s="190"/>
      <c r="C20" s="190"/>
      <c r="D20" s="190"/>
      <c r="E20" s="190"/>
      <c r="F20" s="190"/>
      <c r="G20" s="190"/>
      <c r="H20" s="190"/>
      <c r="I20" s="190"/>
      <c r="J20" s="190"/>
      <c r="K20" s="190"/>
      <c r="L20" s="190"/>
      <c r="M20" s="190"/>
      <c r="N20" s="190"/>
      <c r="O20" s="190"/>
    </row>
    <row r="21" spans="1:15" ht="15" hidden="1" customHeight="1" x14ac:dyDescent="0.25">
      <c r="A21" s="190"/>
      <c r="B21" s="190"/>
      <c r="C21" s="190"/>
      <c r="D21" s="190"/>
      <c r="E21" s="190"/>
      <c r="F21" s="190"/>
      <c r="G21" s="190"/>
      <c r="H21" s="190"/>
      <c r="I21" s="190"/>
      <c r="J21" s="190"/>
      <c r="K21" s="190"/>
      <c r="L21" s="190"/>
      <c r="M21" s="190"/>
      <c r="N21" s="190"/>
      <c r="O21" s="190"/>
    </row>
    <row r="22" spans="1:15" ht="15" hidden="1" customHeight="1" x14ac:dyDescent="0.25">
      <c r="A22" s="190"/>
      <c r="B22" s="190"/>
      <c r="C22" s="190"/>
      <c r="D22" s="190"/>
      <c r="E22" s="190"/>
      <c r="F22" s="190"/>
      <c r="G22" s="190"/>
      <c r="H22" s="190"/>
      <c r="I22" s="190"/>
      <c r="J22" s="190"/>
      <c r="K22" s="190"/>
      <c r="L22" s="190"/>
      <c r="M22" s="190"/>
      <c r="N22" s="190"/>
      <c r="O22" s="190"/>
    </row>
    <row r="23" spans="1:15" ht="15" hidden="1" customHeight="1" x14ac:dyDescent="0.25">
      <c r="A23" s="190"/>
      <c r="B23" s="190"/>
      <c r="C23" s="190"/>
      <c r="D23" s="190"/>
      <c r="E23" s="190"/>
      <c r="F23" s="190"/>
      <c r="G23" s="190"/>
      <c r="H23" s="190"/>
      <c r="I23" s="190"/>
      <c r="J23" s="190"/>
      <c r="K23" s="190"/>
      <c r="L23" s="190"/>
      <c r="M23" s="190"/>
      <c r="N23" s="190"/>
      <c r="O23" s="190"/>
    </row>
    <row r="24" spans="1:15" ht="15" hidden="1" customHeight="1" x14ac:dyDescent="0.25">
      <c r="A24" s="190"/>
      <c r="B24" s="190"/>
      <c r="C24" s="190"/>
      <c r="D24" s="190"/>
      <c r="E24" s="190"/>
      <c r="F24" s="190"/>
      <c r="G24" s="190"/>
      <c r="H24" s="190"/>
      <c r="I24" s="190"/>
      <c r="J24" s="190"/>
      <c r="K24" s="190"/>
      <c r="L24" s="190"/>
      <c r="M24" s="190"/>
      <c r="N24" s="190"/>
      <c r="O24" s="190"/>
    </row>
    <row r="25" spans="1:15" ht="15" hidden="1" customHeight="1" x14ac:dyDescent="0.25">
      <c r="A25" s="190"/>
      <c r="B25" s="190"/>
      <c r="C25" s="190"/>
      <c r="D25" s="190"/>
      <c r="E25" s="190"/>
      <c r="F25" s="190"/>
      <c r="G25" s="190"/>
      <c r="H25" s="190"/>
      <c r="I25" s="190"/>
      <c r="J25" s="190"/>
      <c r="K25" s="190"/>
      <c r="L25" s="190"/>
      <c r="M25" s="190"/>
      <c r="N25" s="190"/>
      <c r="O25" s="190"/>
    </row>
    <row r="26" spans="1:15" ht="15" hidden="1" customHeight="1" x14ac:dyDescent="0.25">
      <c r="A26" s="190"/>
      <c r="B26" s="190"/>
      <c r="C26" s="190"/>
      <c r="D26" s="190"/>
      <c r="E26" s="190"/>
      <c r="F26" s="190"/>
      <c r="G26" s="190"/>
      <c r="H26" s="190"/>
      <c r="I26" s="190"/>
      <c r="J26" s="190"/>
      <c r="K26" s="190"/>
      <c r="L26" s="190"/>
      <c r="M26" s="190"/>
      <c r="N26" s="190"/>
      <c r="O26" s="190"/>
    </row>
    <row r="27" spans="1:15" ht="15" hidden="1" customHeight="1" x14ac:dyDescent="0.25">
      <c r="A27" s="190"/>
      <c r="B27" s="190"/>
      <c r="C27" s="190"/>
      <c r="D27" s="190"/>
      <c r="E27" s="190"/>
      <c r="F27" s="190"/>
      <c r="G27" s="190"/>
      <c r="H27" s="190"/>
      <c r="I27" s="190"/>
      <c r="J27" s="190"/>
      <c r="K27" s="190"/>
      <c r="L27" s="190"/>
      <c r="M27" s="190"/>
      <c r="N27" s="190"/>
      <c r="O27" s="190"/>
    </row>
    <row r="28" spans="1:15" ht="15" hidden="1" customHeight="1" x14ac:dyDescent="0.25">
      <c r="A28" s="190"/>
      <c r="B28" s="190"/>
      <c r="C28" s="190"/>
      <c r="D28" s="190"/>
      <c r="E28" s="190"/>
      <c r="F28" s="190"/>
      <c r="G28" s="190"/>
      <c r="H28" s="190"/>
      <c r="I28" s="190"/>
      <c r="J28" s="190"/>
      <c r="K28" s="190"/>
      <c r="L28" s="190"/>
      <c r="M28" s="190"/>
      <c r="N28" s="190"/>
      <c r="O28" s="190"/>
    </row>
    <row r="29" spans="1:15" ht="15" hidden="1" customHeight="1" x14ac:dyDescent="0.25">
      <c r="A29" s="190"/>
      <c r="B29" s="190"/>
      <c r="C29" s="190"/>
      <c r="D29" s="190"/>
      <c r="E29" s="190"/>
      <c r="F29" s="190"/>
      <c r="G29" s="190"/>
      <c r="H29" s="190"/>
      <c r="I29" s="190"/>
      <c r="J29" s="190"/>
      <c r="K29" s="190"/>
      <c r="L29" s="190"/>
      <c r="M29" s="190"/>
      <c r="N29" s="190"/>
      <c r="O29" s="190"/>
    </row>
    <row r="30" spans="1:15" ht="15" hidden="1" customHeight="1" x14ac:dyDescent="0.25">
      <c r="A30" s="190"/>
      <c r="B30" s="190"/>
      <c r="C30" s="190"/>
      <c r="D30" s="190"/>
      <c r="E30" s="190"/>
      <c r="F30" s="190"/>
      <c r="G30" s="190"/>
      <c r="H30" s="190"/>
      <c r="I30" s="190"/>
      <c r="J30" s="190"/>
      <c r="K30" s="190"/>
      <c r="L30" s="190"/>
      <c r="M30" s="190"/>
      <c r="N30" s="190"/>
      <c r="O30" s="190"/>
    </row>
    <row r="31" spans="1:15" ht="15" hidden="1" customHeight="1" x14ac:dyDescent="0.25">
      <c r="A31" s="190"/>
      <c r="B31" s="190"/>
      <c r="C31" s="190"/>
      <c r="D31" s="190"/>
      <c r="E31" s="190"/>
      <c r="F31" s="190"/>
      <c r="G31" s="190"/>
      <c r="H31" s="190"/>
      <c r="I31" s="190"/>
      <c r="J31" s="190"/>
      <c r="K31" s="190"/>
      <c r="L31" s="190"/>
      <c r="M31" s="190"/>
      <c r="N31" s="190"/>
      <c r="O31" s="190"/>
    </row>
    <row r="32" spans="1:15" ht="15" hidden="1" customHeight="1" x14ac:dyDescent="0.25">
      <c r="A32" s="190"/>
      <c r="B32" s="190"/>
      <c r="C32" s="190"/>
      <c r="D32" s="190"/>
      <c r="E32" s="190"/>
      <c r="F32" s="190"/>
      <c r="G32" s="190"/>
      <c r="H32" s="190"/>
      <c r="I32" s="190"/>
      <c r="J32" s="190"/>
      <c r="K32" s="190"/>
      <c r="L32" s="190"/>
      <c r="M32" s="190"/>
      <c r="N32" s="190"/>
      <c r="O32" s="190"/>
    </row>
    <row r="33" spans="1:15" ht="15" hidden="1" customHeight="1" x14ac:dyDescent="0.25">
      <c r="A33" s="190"/>
      <c r="B33" s="190"/>
      <c r="C33" s="190"/>
      <c r="D33" s="190"/>
      <c r="E33" s="190"/>
      <c r="F33" s="190"/>
      <c r="G33" s="190"/>
      <c r="H33" s="190"/>
      <c r="I33" s="190"/>
      <c r="J33" s="190"/>
      <c r="K33" s="190"/>
      <c r="L33" s="190"/>
      <c r="M33" s="190"/>
      <c r="N33" s="190"/>
      <c r="O33" s="190"/>
    </row>
    <row r="34" spans="1:15" x14ac:dyDescent="0.25">
      <c r="A34" s="190"/>
      <c r="B34" s="190"/>
      <c r="C34" s="190"/>
      <c r="D34" s="190"/>
      <c r="E34" s="190"/>
      <c r="F34" s="190"/>
      <c r="G34" s="190"/>
      <c r="H34" s="190"/>
      <c r="I34" s="190"/>
      <c r="J34" s="190"/>
      <c r="K34" s="190"/>
      <c r="L34" s="190"/>
      <c r="M34" s="190"/>
      <c r="N34" s="190"/>
      <c r="O34" s="190"/>
    </row>
    <row r="35" spans="1:15" x14ac:dyDescent="0.25">
      <c r="A35" s="190"/>
      <c r="B35" s="190"/>
      <c r="C35" s="190"/>
      <c r="D35" s="190"/>
      <c r="E35" s="190"/>
      <c r="F35" s="190"/>
      <c r="G35" s="190"/>
      <c r="H35" s="190"/>
      <c r="I35" s="190"/>
      <c r="J35" s="190"/>
      <c r="K35" s="190"/>
      <c r="L35" s="190"/>
      <c r="M35" s="190"/>
      <c r="N35" s="190"/>
      <c r="O35" s="190"/>
    </row>
    <row r="36" spans="1:15" ht="15" hidden="1" customHeight="1" x14ac:dyDescent="0.25">
      <c r="A36" s="190"/>
      <c r="B36" s="190"/>
      <c r="C36" s="190"/>
      <c r="D36" s="190"/>
      <c r="E36" s="190"/>
      <c r="F36" s="190"/>
      <c r="G36" s="190"/>
      <c r="H36" s="190"/>
      <c r="I36" s="190"/>
      <c r="J36" s="190"/>
      <c r="K36" s="190"/>
      <c r="L36" s="190"/>
      <c r="M36" s="190"/>
      <c r="N36" s="190"/>
      <c r="O36" s="190"/>
    </row>
    <row r="37" spans="1:15" ht="15" hidden="1" customHeight="1" x14ac:dyDescent="0.25">
      <c r="A37" s="190"/>
      <c r="B37" s="190"/>
      <c r="C37" s="190"/>
      <c r="D37" s="190"/>
      <c r="E37" s="190"/>
      <c r="F37" s="190"/>
      <c r="G37" s="190"/>
      <c r="H37" s="190"/>
      <c r="I37" s="190"/>
      <c r="J37" s="190"/>
      <c r="K37" s="190"/>
      <c r="L37" s="190"/>
      <c r="M37" s="190"/>
      <c r="N37" s="190"/>
      <c r="O37" s="190"/>
    </row>
    <row r="38" spans="1:15" ht="15" hidden="1" customHeight="1" x14ac:dyDescent="0.25">
      <c r="A38" s="190"/>
      <c r="B38" s="190"/>
      <c r="C38" s="190"/>
      <c r="D38" s="190"/>
      <c r="E38" s="190"/>
      <c r="F38" s="190"/>
      <c r="G38" s="190"/>
      <c r="H38" s="190"/>
      <c r="I38" s="190"/>
      <c r="J38" s="190"/>
      <c r="K38" s="190"/>
      <c r="L38" s="190"/>
      <c r="M38" s="190"/>
      <c r="N38" s="190"/>
      <c r="O38" s="190"/>
    </row>
    <row r="39" spans="1:15" ht="15" hidden="1" customHeight="1" x14ac:dyDescent="0.25">
      <c r="A39" s="190"/>
      <c r="B39" s="190"/>
      <c r="C39" s="190"/>
      <c r="D39" s="190"/>
      <c r="E39" s="190"/>
      <c r="F39" s="190"/>
      <c r="G39" s="190"/>
      <c r="H39" s="190"/>
      <c r="I39" s="190"/>
      <c r="J39" s="190"/>
      <c r="K39" s="190"/>
      <c r="L39" s="190"/>
      <c r="M39" s="190"/>
      <c r="N39" s="190"/>
      <c r="O39" s="190"/>
    </row>
    <row r="40" spans="1:15" ht="15" hidden="1" customHeight="1" x14ac:dyDescent="0.25">
      <c r="A40" s="190"/>
      <c r="B40" s="190"/>
      <c r="C40" s="190"/>
      <c r="D40" s="190"/>
      <c r="E40" s="190"/>
      <c r="F40" s="190"/>
      <c r="G40" s="190"/>
      <c r="H40" s="190"/>
      <c r="I40" s="190"/>
      <c r="J40" s="190"/>
      <c r="K40" s="190"/>
      <c r="L40" s="190"/>
      <c r="M40" s="190"/>
      <c r="N40" s="190"/>
      <c r="O40" s="190"/>
    </row>
    <row r="41" spans="1:15" ht="15" hidden="1" customHeight="1" x14ac:dyDescent="0.25">
      <c r="A41" s="190"/>
      <c r="B41" s="190"/>
      <c r="C41" s="190"/>
      <c r="D41" s="190"/>
      <c r="E41" s="190"/>
      <c r="F41" s="190"/>
      <c r="G41" s="190"/>
      <c r="H41" s="190"/>
      <c r="I41" s="190"/>
      <c r="J41" s="190"/>
      <c r="K41" s="190"/>
      <c r="L41" s="190"/>
      <c r="M41" s="190"/>
      <c r="N41" s="190"/>
      <c r="O41" s="190"/>
    </row>
    <row r="42" spans="1:15" ht="15" hidden="1" customHeight="1" x14ac:dyDescent="0.25">
      <c r="A42" s="190"/>
      <c r="B42" s="190"/>
      <c r="C42" s="190"/>
      <c r="D42" s="190"/>
      <c r="E42" s="190"/>
      <c r="F42" s="190"/>
      <c r="G42" s="190"/>
      <c r="H42" s="190"/>
      <c r="I42" s="190"/>
      <c r="J42" s="190"/>
      <c r="K42" s="190"/>
      <c r="L42" s="190"/>
      <c r="M42" s="190"/>
      <c r="N42" s="190"/>
      <c r="O42" s="190"/>
    </row>
    <row r="43" spans="1:15" ht="15" hidden="1" customHeight="1" x14ac:dyDescent="0.25">
      <c r="A43" s="190"/>
      <c r="B43" s="190"/>
      <c r="C43" s="190"/>
      <c r="D43" s="190"/>
      <c r="E43" s="190"/>
      <c r="F43" s="190"/>
      <c r="G43" s="190"/>
      <c r="H43" s="190"/>
      <c r="I43" s="190"/>
      <c r="J43" s="190"/>
      <c r="K43" s="190"/>
      <c r="L43" s="190"/>
      <c r="M43" s="190"/>
      <c r="N43" s="190"/>
      <c r="O43" s="190"/>
    </row>
    <row r="44" spans="1:15" ht="15" hidden="1" customHeight="1" x14ac:dyDescent="0.25">
      <c r="A44" s="190"/>
      <c r="B44" s="190"/>
      <c r="C44" s="190"/>
      <c r="D44" s="190"/>
      <c r="E44" s="190"/>
      <c r="F44" s="190"/>
      <c r="G44" s="190"/>
      <c r="H44" s="190"/>
      <c r="I44" s="190"/>
      <c r="J44" s="190"/>
      <c r="K44" s="190"/>
      <c r="L44" s="190"/>
      <c r="M44" s="190"/>
      <c r="N44" s="190"/>
      <c r="O44" s="190"/>
    </row>
    <row r="45" spans="1:15" ht="15" hidden="1" customHeight="1" x14ac:dyDescent="0.25">
      <c r="A45" s="190"/>
      <c r="B45" s="190"/>
      <c r="C45" s="190"/>
      <c r="D45" s="190"/>
      <c r="E45" s="190"/>
      <c r="F45" s="190"/>
      <c r="G45" s="190"/>
      <c r="H45" s="190"/>
      <c r="I45" s="190"/>
      <c r="J45" s="190"/>
      <c r="K45" s="190"/>
      <c r="L45" s="190"/>
      <c r="M45" s="190"/>
      <c r="N45" s="190"/>
      <c r="O45" s="190"/>
    </row>
    <row r="46" spans="1:15" ht="15" hidden="1" customHeight="1" x14ac:dyDescent="0.25">
      <c r="A46" s="190"/>
      <c r="B46" s="190"/>
      <c r="C46" s="190"/>
      <c r="D46" s="190"/>
      <c r="E46" s="190"/>
      <c r="F46" s="190"/>
      <c r="G46" s="190"/>
      <c r="H46" s="190"/>
      <c r="I46" s="190"/>
      <c r="J46" s="190"/>
      <c r="K46" s="190"/>
      <c r="L46" s="190"/>
      <c r="M46" s="190"/>
      <c r="N46" s="190"/>
      <c r="O46" s="190"/>
    </row>
    <row r="47" spans="1:15" ht="15" hidden="1" customHeight="1" x14ac:dyDescent="0.25">
      <c r="A47" s="190"/>
      <c r="B47" s="190"/>
      <c r="C47" s="190"/>
      <c r="D47" s="190"/>
      <c r="E47" s="190"/>
      <c r="F47" s="190"/>
      <c r="G47" s="190"/>
      <c r="H47" s="190"/>
      <c r="I47" s="190"/>
      <c r="J47" s="190"/>
      <c r="K47" s="190"/>
      <c r="L47" s="190"/>
      <c r="M47" s="190"/>
      <c r="N47" s="190"/>
      <c r="O47" s="190"/>
    </row>
    <row r="48" spans="1:15" ht="15" hidden="1" customHeight="1" x14ac:dyDescent="0.25">
      <c r="A48" s="190"/>
      <c r="B48" s="190"/>
      <c r="C48" s="190"/>
      <c r="D48" s="190"/>
      <c r="E48" s="190"/>
      <c r="F48" s="190"/>
      <c r="G48" s="190"/>
      <c r="H48" s="190"/>
      <c r="I48" s="190"/>
      <c r="J48" s="190"/>
      <c r="K48" s="190"/>
      <c r="L48" s="190"/>
      <c r="M48" s="190"/>
      <c r="N48" s="190"/>
      <c r="O48" s="190"/>
    </row>
    <row r="49" spans="1:15" x14ac:dyDescent="0.25">
      <c r="A49" s="190"/>
      <c r="B49" s="190"/>
      <c r="C49" s="190"/>
      <c r="D49" s="190"/>
      <c r="E49" s="190"/>
      <c r="F49" s="190"/>
      <c r="G49" s="190"/>
      <c r="H49" s="190"/>
      <c r="I49" s="190"/>
      <c r="J49" s="190"/>
      <c r="K49" s="190"/>
      <c r="L49" s="190"/>
      <c r="M49" s="190"/>
      <c r="N49" s="190"/>
      <c r="O49" s="190"/>
    </row>
    <row r="50" spans="1:15" x14ac:dyDescent="0.25">
      <c r="A50" s="190"/>
      <c r="B50" s="190"/>
      <c r="C50" s="190"/>
      <c r="D50" s="190"/>
      <c r="E50" s="190"/>
      <c r="F50" s="190"/>
      <c r="G50" s="190"/>
      <c r="H50" s="190"/>
      <c r="I50" s="190"/>
      <c r="J50" s="190"/>
      <c r="K50" s="190"/>
      <c r="L50" s="190"/>
      <c r="M50" s="190"/>
      <c r="N50" s="190"/>
      <c r="O50" s="190"/>
    </row>
    <row r="51" spans="1:15" x14ac:dyDescent="0.25">
      <c r="A51" s="190"/>
      <c r="B51" s="190"/>
      <c r="C51" s="190"/>
      <c r="D51" s="190"/>
      <c r="E51" s="190"/>
      <c r="F51" s="190"/>
      <c r="G51" s="190"/>
      <c r="H51" s="190"/>
      <c r="I51" s="190"/>
      <c r="J51" s="190"/>
      <c r="K51" s="190"/>
      <c r="L51" s="190"/>
      <c r="M51" s="190"/>
      <c r="N51" s="190"/>
      <c r="O51" s="190"/>
    </row>
    <row r="52" spans="1:15" x14ac:dyDescent="0.25">
      <c r="A52" s="190"/>
      <c r="B52" s="190"/>
      <c r="C52" s="190"/>
      <c r="D52" s="190"/>
      <c r="E52" s="190"/>
      <c r="F52" s="190"/>
      <c r="G52" s="190"/>
      <c r="H52" s="190"/>
      <c r="I52" s="190"/>
      <c r="J52" s="190"/>
      <c r="K52" s="190"/>
      <c r="L52" s="190"/>
      <c r="M52" s="190"/>
      <c r="N52" s="190"/>
      <c r="O52" s="190"/>
    </row>
    <row r="53" spans="1:15" x14ac:dyDescent="0.25">
      <c r="A53" s="190"/>
      <c r="B53" s="190"/>
      <c r="C53" s="190"/>
      <c r="D53" s="190"/>
      <c r="E53" s="190"/>
      <c r="F53" s="190"/>
      <c r="G53" s="190"/>
      <c r="H53" s="190"/>
      <c r="I53" s="190"/>
      <c r="J53" s="190"/>
      <c r="K53" s="190"/>
      <c r="L53" s="190"/>
      <c r="M53" s="190"/>
      <c r="N53" s="190"/>
      <c r="O53" s="190"/>
    </row>
    <row r="54" spans="1:15" x14ac:dyDescent="0.25">
      <c r="A54" s="190"/>
      <c r="B54" s="190"/>
      <c r="C54" s="190"/>
      <c r="D54" s="190"/>
      <c r="E54" s="190"/>
      <c r="F54" s="190"/>
      <c r="G54" s="190"/>
      <c r="H54" s="190"/>
      <c r="I54" s="190"/>
      <c r="J54" s="190"/>
      <c r="K54" s="190"/>
      <c r="L54" s="190"/>
      <c r="M54" s="190"/>
      <c r="N54" s="190"/>
      <c r="O54" s="190"/>
    </row>
    <row r="55" spans="1:15" ht="15" hidden="1" customHeight="1" x14ac:dyDescent="0.25">
      <c r="A55" s="190"/>
      <c r="B55" s="190"/>
      <c r="C55" s="190"/>
      <c r="D55" s="190"/>
      <c r="E55" s="190"/>
      <c r="F55" s="190"/>
      <c r="G55" s="190"/>
      <c r="H55" s="190"/>
      <c r="I55" s="190"/>
      <c r="J55" s="190"/>
      <c r="K55" s="190"/>
      <c r="L55" s="190"/>
      <c r="M55" s="190"/>
      <c r="N55" s="190"/>
      <c r="O55" s="190"/>
    </row>
    <row r="56" spans="1:15" ht="15" hidden="1" customHeight="1" x14ac:dyDescent="0.25">
      <c r="A56" s="190"/>
      <c r="B56" s="190"/>
      <c r="C56" s="190"/>
      <c r="D56" s="190"/>
      <c r="E56" s="190"/>
      <c r="F56" s="190"/>
      <c r="G56" s="190"/>
      <c r="H56" s="190"/>
      <c r="I56" s="190"/>
      <c r="J56" s="190"/>
      <c r="K56" s="190"/>
      <c r="L56" s="190"/>
      <c r="M56" s="190"/>
      <c r="N56" s="190"/>
      <c r="O56" s="190"/>
    </row>
    <row r="57" spans="1:15" ht="15" hidden="1" customHeight="1" x14ac:dyDescent="0.25">
      <c r="A57" s="190"/>
      <c r="B57" s="190"/>
      <c r="C57" s="190"/>
      <c r="D57" s="190"/>
      <c r="E57" s="190"/>
      <c r="F57" s="190"/>
      <c r="G57" s="190"/>
      <c r="H57" s="190"/>
      <c r="I57" s="190"/>
      <c r="J57" s="190"/>
      <c r="K57" s="190"/>
      <c r="L57" s="190"/>
      <c r="M57" s="190"/>
      <c r="N57" s="190"/>
      <c r="O57" s="190"/>
    </row>
    <row r="58" spans="1:15" ht="15" hidden="1" customHeight="1" x14ac:dyDescent="0.25">
      <c r="A58" s="190"/>
      <c r="B58" s="190"/>
      <c r="C58" s="190"/>
      <c r="D58" s="190"/>
      <c r="E58" s="190"/>
      <c r="F58" s="190"/>
      <c r="G58" s="190"/>
      <c r="H58" s="190"/>
      <c r="I58" s="190"/>
      <c r="J58" s="190"/>
      <c r="K58" s="190"/>
      <c r="L58" s="190"/>
      <c r="M58" s="190"/>
      <c r="N58" s="190"/>
      <c r="O58" s="190"/>
    </row>
    <row r="59" spans="1:15" x14ac:dyDescent="0.25">
      <c r="A59" s="190"/>
      <c r="B59" s="190"/>
      <c r="C59" s="190"/>
      <c r="D59" s="190"/>
      <c r="E59" s="190"/>
      <c r="F59" s="190"/>
      <c r="G59" s="190"/>
      <c r="H59" s="190"/>
      <c r="I59" s="190"/>
      <c r="J59" s="190"/>
      <c r="K59" s="190"/>
      <c r="L59" s="190"/>
      <c r="M59" s="190"/>
      <c r="N59" s="190"/>
      <c r="O59" s="190"/>
    </row>
    <row r="60" spans="1:15" x14ac:dyDescent="0.25">
      <c r="A60" s="190"/>
      <c r="B60" s="190"/>
      <c r="C60" s="190"/>
      <c r="D60" s="190"/>
      <c r="E60" s="190"/>
      <c r="F60" s="190"/>
      <c r="G60" s="190"/>
      <c r="H60" s="190"/>
      <c r="I60" s="190"/>
      <c r="J60" s="190"/>
      <c r="K60" s="190"/>
      <c r="L60" s="190"/>
      <c r="M60" s="190"/>
      <c r="N60" s="190"/>
      <c r="O60" s="190"/>
    </row>
  </sheetData>
  <mergeCells count="1">
    <mergeCell ref="A8:O60"/>
  </mergeCells>
  <pageMargins left="0.7" right="0.7" top="0.75" bottom="0.75" header="0.3" footer="0.3"/>
  <pageSetup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tabSelected="1" zoomScaleNormal="100" workbookViewId="0">
      <selection activeCell="O23" sqref="O23"/>
    </sheetView>
  </sheetViews>
  <sheetFormatPr defaultRowHeight="15" x14ac:dyDescent="0.25"/>
  <cols>
    <col min="1" max="1" width="13.42578125" bestFit="1" customWidth="1"/>
    <col min="2" max="2" width="14.7109375" customWidth="1"/>
    <col min="3" max="3" width="15.28515625" bestFit="1" customWidth="1"/>
    <col min="4" max="4" width="11.28515625" customWidth="1"/>
    <col min="5" max="5" width="14.7109375" customWidth="1"/>
    <col min="6" max="6" width="10.7109375" customWidth="1"/>
    <col min="7" max="7" width="14.7109375" customWidth="1"/>
    <col min="8" max="8" width="12.28515625" customWidth="1"/>
    <col min="9" max="9" width="10.7109375" customWidth="1"/>
  </cols>
  <sheetData>
    <row r="1" spans="1:9" ht="20.25" x14ac:dyDescent="0.3">
      <c r="A1" s="3" t="s">
        <v>10</v>
      </c>
      <c r="B1" s="2"/>
      <c r="C1" s="4"/>
      <c r="D1" s="2"/>
    </row>
    <row r="2" spans="1:9" ht="15.75" x14ac:dyDescent="0.25">
      <c r="A2" s="5" t="s">
        <v>18</v>
      </c>
      <c r="B2" s="2"/>
      <c r="C2" s="4"/>
      <c r="D2" s="2"/>
    </row>
    <row r="3" spans="1:9" x14ac:dyDescent="0.25">
      <c r="A3" s="6" t="s">
        <v>189</v>
      </c>
      <c r="B3" s="10"/>
      <c r="C3" s="4"/>
      <c r="D3" s="2"/>
    </row>
    <row r="4" spans="1:9" x14ac:dyDescent="0.25">
      <c r="A4" s="6" t="s">
        <v>64</v>
      </c>
      <c r="B4" s="2"/>
      <c r="C4" s="4"/>
      <c r="D4" s="2"/>
    </row>
    <row r="5" spans="1:9" x14ac:dyDescent="0.25">
      <c r="A5" s="7" t="s">
        <v>19</v>
      </c>
      <c r="B5" s="2"/>
      <c r="C5" s="4"/>
      <c r="D5" s="2"/>
    </row>
    <row r="6" spans="1:9" x14ac:dyDescent="0.25">
      <c r="A6" s="6" t="s">
        <v>71</v>
      </c>
      <c r="B6" s="2"/>
      <c r="C6" s="4"/>
      <c r="D6" s="2"/>
    </row>
    <row r="7" spans="1:9" x14ac:dyDescent="0.25">
      <c r="A7" s="134"/>
    </row>
    <row r="8" spans="1:9" x14ac:dyDescent="0.25">
      <c r="B8" s="1" t="s">
        <v>0</v>
      </c>
      <c r="C8" s="1" t="s">
        <v>1</v>
      </c>
      <c r="D8" s="1" t="s">
        <v>2</v>
      </c>
      <c r="E8" s="1" t="s">
        <v>3</v>
      </c>
      <c r="F8" s="1" t="s">
        <v>4</v>
      </c>
      <c r="G8" s="1" t="s">
        <v>5</v>
      </c>
      <c r="H8" s="73" t="s">
        <v>6</v>
      </c>
      <c r="I8" s="73" t="s">
        <v>198</v>
      </c>
    </row>
    <row r="9" spans="1:9" ht="15" customHeight="1" x14ac:dyDescent="0.25">
      <c r="A9" s="11" t="s">
        <v>12</v>
      </c>
      <c r="B9" s="137" t="s">
        <v>69</v>
      </c>
      <c r="C9" s="74" t="s">
        <v>185</v>
      </c>
      <c r="D9" s="193" t="s">
        <v>70</v>
      </c>
      <c r="E9" s="147" t="s">
        <v>185</v>
      </c>
      <c r="F9" s="191" t="s">
        <v>180</v>
      </c>
      <c r="G9" s="147" t="s">
        <v>185</v>
      </c>
      <c r="H9" s="191" t="s">
        <v>190</v>
      </c>
      <c r="I9" s="191" t="s">
        <v>7</v>
      </c>
    </row>
    <row r="10" spans="1:9" ht="51" x14ac:dyDescent="0.25">
      <c r="A10" s="12" t="s">
        <v>9</v>
      </c>
      <c r="B10" s="138" t="s">
        <v>184</v>
      </c>
      <c r="C10" s="149" t="s">
        <v>184</v>
      </c>
      <c r="D10" s="194"/>
      <c r="E10" s="132" t="s">
        <v>186</v>
      </c>
      <c r="F10" s="192"/>
      <c r="G10" s="149" t="s">
        <v>197</v>
      </c>
      <c r="H10" s="192"/>
      <c r="I10" s="192"/>
    </row>
    <row r="11" spans="1:9" x14ac:dyDescent="0.25">
      <c r="A11" s="13">
        <v>1000</v>
      </c>
      <c r="B11" s="139">
        <v>41340027921.839996</v>
      </c>
      <c r="C11" s="14">
        <v>42853988835.4879</v>
      </c>
      <c r="D11" s="34">
        <f>+C11/B11-1</f>
        <v>3.6622155082001617E-2</v>
      </c>
      <c r="E11" s="14">
        <v>41229260581.862198</v>
      </c>
      <c r="F11" s="15">
        <f>E11/C11-1</f>
        <v>-3.7913116089679955E-2</v>
      </c>
      <c r="G11" s="14">
        <v>41160442356.519203</v>
      </c>
      <c r="H11" s="16">
        <f>G11/E11-1</f>
        <v>-1.6691598241582728E-3</v>
      </c>
      <c r="I11" s="34">
        <f>G11/B11-1</f>
        <v>-4.3441084669881835E-3</v>
      </c>
    </row>
    <row r="12" spans="1:9" x14ac:dyDescent="0.25">
      <c r="A12" s="17">
        <v>500</v>
      </c>
      <c r="B12" s="140">
        <v>34118996371.610001</v>
      </c>
      <c r="C12" s="18">
        <v>35422699410.417603</v>
      </c>
      <c r="D12" s="35">
        <f t="shared" ref="D12:D17" si="0">+C12/B12-1</f>
        <v>3.8210474440930398E-2</v>
      </c>
      <c r="E12" s="18">
        <v>33858526654.483898</v>
      </c>
      <c r="F12" s="19">
        <f t="shared" ref="F12:F17" si="1">E12/C12-1</f>
        <v>-4.4157356214182042E-2</v>
      </c>
      <c r="G12" s="18">
        <v>33720293371.876701</v>
      </c>
      <c r="H12" s="20">
        <f t="shared" ref="H12:H17" si="2">G12/E12-1</f>
        <v>-4.082672705100987E-3</v>
      </c>
      <c r="I12" s="35">
        <f t="shared" ref="I12:I17" si="3">G12/B12-1</f>
        <v>-1.1685660251866459E-2</v>
      </c>
    </row>
    <row r="13" spans="1:9" x14ac:dyDescent="0.25">
      <c r="A13" s="13">
        <v>250</v>
      </c>
      <c r="B13" s="141">
        <v>27953294135.919998</v>
      </c>
      <c r="C13" s="21">
        <v>29055382542.809502</v>
      </c>
      <c r="D13" s="36">
        <f t="shared" si="0"/>
        <v>3.9426065548150202E-2</v>
      </c>
      <c r="E13" s="21">
        <v>27768822332.680199</v>
      </c>
      <c r="F13" s="22">
        <f t="shared" si="1"/>
        <v>-4.4279582560433184E-2</v>
      </c>
      <c r="G13" s="21">
        <v>27680696114.480499</v>
      </c>
      <c r="H13" s="23">
        <f t="shared" si="2"/>
        <v>-3.1735670005704764E-3</v>
      </c>
      <c r="I13" s="36">
        <f t="shared" si="3"/>
        <v>-9.7519104587108218E-3</v>
      </c>
    </row>
    <row r="14" spans="1:9" x14ac:dyDescent="0.25">
      <c r="A14" s="17">
        <v>100</v>
      </c>
      <c r="B14" s="140">
        <v>20877713620.209999</v>
      </c>
      <c r="C14" s="18">
        <v>21769121225.967999</v>
      </c>
      <c r="D14" s="35">
        <f t="shared" si="0"/>
        <v>4.2696610460979834E-2</v>
      </c>
      <c r="E14" s="18">
        <v>20777485674.802399</v>
      </c>
      <c r="F14" s="19">
        <f t="shared" si="1"/>
        <v>-4.5552392348419457E-2</v>
      </c>
      <c r="G14" s="18">
        <v>20697685765.678799</v>
      </c>
      <c r="H14" s="20">
        <f t="shared" si="2"/>
        <v>-3.8406913315972568E-3</v>
      </c>
      <c r="I14" s="35">
        <f t="shared" si="3"/>
        <v>-8.6229679076031962E-3</v>
      </c>
    </row>
    <row r="15" spans="1:9" x14ac:dyDescent="0.25">
      <c r="A15" s="13">
        <v>50</v>
      </c>
      <c r="B15" s="141">
        <v>13883684865.879999</v>
      </c>
      <c r="C15" s="21">
        <v>14427927467.2418</v>
      </c>
      <c r="D15" s="36">
        <f t="shared" si="0"/>
        <v>3.9200155190738384E-2</v>
      </c>
      <c r="E15" s="21">
        <v>14195027619.6667</v>
      </c>
      <c r="F15" s="22">
        <f t="shared" si="1"/>
        <v>-1.6142294040768723E-2</v>
      </c>
      <c r="G15" s="21">
        <v>14054941512.539</v>
      </c>
      <c r="H15" s="23">
        <f t="shared" si="2"/>
        <v>-9.8686745021627775E-3</v>
      </c>
      <c r="I15" s="36">
        <f t="shared" si="3"/>
        <v>1.2335100393979337E-2</v>
      </c>
    </row>
    <row r="16" spans="1:9" x14ac:dyDescent="0.25">
      <c r="A16" s="17">
        <v>25</v>
      </c>
      <c r="B16" s="140">
        <v>8025662482.2399998</v>
      </c>
      <c r="C16" s="18">
        <v>8382810554.6921101</v>
      </c>
      <c r="D16" s="35">
        <f t="shared" si="0"/>
        <v>4.450075906412021E-2</v>
      </c>
      <c r="E16" s="18">
        <v>8402086333.6638699</v>
      </c>
      <c r="F16" s="19">
        <f t="shared" si="1"/>
        <v>2.2994410819614508E-3</v>
      </c>
      <c r="G16" s="18">
        <v>8314949922.3099604</v>
      </c>
      <c r="H16" s="20">
        <f t="shared" si="2"/>
        <v>-1.0370806475147543E-2</v>
      </c>
      <c r="I16" s="35">
        <f t="shared" si="3"/>
        <v>3.6045303513588367E-2</v>
      </c>
    </row>
    <row r="17" spans="1:9" x14ac:dyDescent="0.25">
      <c r="A17" s="24">
        <v>10</v>
      </c>
      <c r="B17" s="142">
        <v>3365599902.04</v>
      </c>
      <c r="C17" s="25">
        <v>3488939370.6711702</v>
      </c>
      <c r="D17" s="37">
        <f t="shared" si="0"/>
        <v>3.6647097760019065E-2</v>
      </c>
      <c r="E17" s="25">
        <v>4130861398.7796302</v>
      </c>
      <c r="F17" s="26">
        <f t="shared" si="1"/>
        <v>0.18398772804841634</v>
      </c>
      <c r="G17" s="25">
        <v>4067281231.9131398</v>
      </c>
      <c r="H17" s="27">
        <f t="shared" si="2"/>
        <v>-1.5391503303711307E-2</v>
      </c>
      <c r="I17" s="37">
        <f t="shared" si="3"/>
        <v>0.2084862581104272</v>
      </c>
    </row>
    <row r="18" spans="1:9" x14ac:dyDescent="0.25">
      <c r="A18" s="29"/>
      <c r="B18" s="29"/>
      <c r="C18" s="29"/>
      <c r="D18" s="29"/>
      <c r="E18" s="29"/>
      <c r="F18" s="29"/>
      <c r="G18" s="29"/>
      <c r="H18" s="29"/>
    </row>
    <row r="19" spans="1:9" x14ac:dyDescent="0.25">
      <c r="A19" s="29"/>
      <c r="B19" s="29"/>
      <c r="C19" s="29"/>
      <c r="D19" s="29"/>
      <c r="E19" s="29"/>
      <c r="F19" s="29"/>
      <c r="G19" s="29"/>
      <c r="H19" s="29"/>
    </row>
    <row r="20" spans="1:9" x14ac:dyDescent="0.25">
      <c r="A20" s="29"/>
      <c r="B20" s="29"/>
      <c r="C20" s="29"/>
      <c r="D20" s="29"/>
      <c r="E20" s="29"/>
      <c r="F20" s="29"/>
      <c r="G20" s="29"/>
      <c r="H20" s="29"/>
    </row>
    <row r="21" spans="1:9" ht="15" customHeight="1" x14ac:dyDescent="0.25">
      <c r="A21" s="28" t="s">
        <v>13</v>
      </c>
      <c r="B21" s="137" t="s">
        <v>69</v>
      </c>
      <c r="C21" s="74" t="s">
        <v>185</v>
      </c>
      <c r="D21" s="193" t="s">
        <v>70</v>
      </c>
      <c r="E21" s="147" t="s">
        <v>185</v>
      </c>
      <c r="F21" s="191" t="s">
        <v>180</v>
      </c>
      <c r="G21" s="147" t="s">
        <v>185</v>
      </c>
      <c r="H21" s="191" t="s">
        <v>190</v>
      </c>
      <c r="I21" s="191" t="s">
        <v>7</v>
      </c>
    </row>
    <row r="22" spans="1:9" ht="51" x14ac:dyDescent="0.25">
      <c r="A22" s="12" t="s">
        <v>9</v>
      </c>
      <c r="B22" s="138" t="s">
        <v>184</v>
      </c>
      <c r="C22" s="188" t="s">
        <v>184</v>
      </c>
      <c r="D22" s="194"/>
      <c r="E22" s="188" t="s">
        <v>186</v>
      </c>
      <c r="F22" s="192"/>
      <c r="G22" s="188" t="s">
        <v>197</v>
      </c>
      <c r="H22" s="192"/>
      <c r="I22" s="192"/>
    </row>
    <row r="23" spans="1:9" x14ac:dyDescent="0.25">
      <c r="A23" s="13">
        <v>1000</v>
      </c>
      <c r="B23" s="143">
        <v>42990502965.139999</v>
      </c>
      <c r="C23" s="14">
        <v>44561051417.515999</v>
      </c>
      <c r="D23" s="34">
        <f>+C23/B23-1</f>
        <v>3.6532451217179851E-2</v>
      </c>
      <c r="E23" s="14">
        <v>43028705593.649002</v>
      </c>
      <c r="F23" s="15">
        <f>E23/C23-1</f>
        <v>-3.438755987846065E-2</v>
      </c>
      <c r="G23" s="14">
        <v>42888957119.897301</v>
      </c>
      <c r="H23" s="16">
        <f>G23/E23-1</f>
        <v>-3.2477963681140087E-3</v>
      </c>
      <c r="I23" s="34">
        <f t="shared" ref="I23:I30" si="4">G23/B23-1</f>
        <v>-2.3620529707465421E-3</v>
      </c>
    </row>
    <row r="24" spans="1:9" x14ac:dyDescent="0.25">
      <c r="A24" s="17">
        <v>500</v>
      </c>
      <c r="B24" s="144">
        <v>36450770280.139999</v>
      </c>
      <c r="C24" s="18">
        <v>37849207361.248497</v>
      </c>
      <c r="D24" s="35">
        <f t="shared" ref="D24:D30" si="5">+C24/B24-1</f>
        <v>3.8365089965476828E-2</v>
      </c>
      <c r="E24" s="18">
        <v>36737811693.798302</v>
      </c>
      <c r="F24" s="19">
        <f t="shared" ref="F24:F30" si="6">E24/C24-1</f>
        <v>-2.9363776547354781E-2</v>
      </c>
      <c r="G24" s="18">
        <v>36480622673.253197</v>
      </c>
      <c r="H24" s="20">
        <f t="shared" ref="H24:H29" si="7">G24/E24-1</f>
        <v>-7.0006624969587428E-3</v>
      </c>
      <c r="I24" s="35">
        <f t="shared" si="4"/>
        <v>8.1897838876288098E-4</v>
      </c>
    </row>
    <row r="25" spans="1:9" x14ac:dyDescent="0.25">
      <c r="A25" s="13">
        <v>250</v>
      </c>
      <c r="B25" s="145">
        <v>29576810448.23</v>
      </c>
      <c r="C25" s="21">
        <v>30757904761.956699</v>
      </c>
      <c r="D25" s="36">
        <f t="shared" si="5"/>
        <v>3.9933119759280267E-2</v>
      </c>
      <c r="E25" s="21">
        <v>29733799938.129101</v>
      </c>
      <c r="F25" s="22">
        <f t="shared" si="6"/>
        <v>-3.3295662749248001E-2</v>
      </c>
      <c r="G25" s="21">
        <v>29587126816.7117</v>
      </c>
      <c r="H25" s="23">
        <f t="shared" si="7"/>
        <v>-4.9328751024961814E-3</v>
      </c>
      <c r="I25" s="36">
        <f t="shared" si="4"/>
        <v>3.4879922227437632E-4</v>
      </c>
    </row>
    <row r="26" spans="1:9" x14ac:dyDescent="0.25">
      <c r="A26" s="17">
        <v>100</v>
      </c>
      <c r="B26" s="144">
        <v>21990224427.450001</v>
      </c>
      <c r="C26" s="18">
        <v>22935671545.092098</v>
      </c>
      <c r="D26" s="35">
        <f t="shared" si="5"/>
        <v>4.2993973106609795E-2</v>
      </c>
      <c r="E26" s="18">
        <v>21969496057.347801</v>
      </c>
      <c r="F26" s="19">
        <f t="shared" si="6"/>
        <v>-4.2125450124482766E-2</v>
      </c>
      <c r="G26" s="18">
        <v>21837102625.396702</v>
      </c>
      <c r="H26" s="20">
        <f t="shared" si="7"/>
        <v>-6.026238908963033E-3</v>
      </c>
      <c r="I26" s="35">
        <f t="shared" si="4"/>
        <v>-6.9631759584117825E-3</v>
      </c>
    </row>
    <row r="27" spans="1:9" x14ac:dyDescent="0.25">
      <c r="A27" s="13">
        <v>50</v>
      </c>
      <c r="B27" s="145">
        <v>14993267488.459999</v>
      </c>
      <c r="C27" s="21">
        <v>15598360760.9963</v>
      </c>
      <c r="D27" s="36">
        <f t="shared" si="5"/>
        <v>4.0357665398955023E-2</v>
      </c>
      <c r="E27" s="21">
        <v>15477407618.6042</v>
      </c>
      <c r="F27" s="22">
        <f t="shared" si="6"/>
        <v>-7.7542213727062048E-3</v>
      </c>
      <c r="G27" s="21">
        <v>15303727487.1334</v>
      </c>
      <c r="H27" s="23">
        <f t="shared" si="7"/>
        <v>-1.1221525965500412E-2</v>
      </c>
      <c r="I27" s="36">
        <f t="shared" si="4"/>
        <v>2.0706627085280482E-2</v>
      </c>
    </row>
    <row r="28" spans="1:9" x14ac:dyDescent="0.25">
      <c r="A28" s="17">
        <v>25</v>
      </c>
      <c r="B28" s="144">
        <v>8833103928.5100002</v>
      </c>
      <c r="C28" s="18">
        <v>9227047463.6382008</v>
      </c>
      <c r="D28" s="35">
        <f t="shared" si="5"/>
        <v>4.4598539575278373E-2</v>
      </c>
      <c r="E28" s="18">
        <v>9392542469.6149197</v>
      </c>
      <c r="F28" s="19">
        <f t="shared" si="6"/>
        <v>1.7935857231568209E-2</v>
      </c>
      <c r="G28" s="18">
        <v>9242192338.7054195</v>
      </c>
      <c r="H28" s="20">
        <f t="shared" si="7"/>
        <v>-1.6007394312656631E-2</v>
      </c>
      <c r="I28" s="35">
        <f t="shared" si="4"/>
        <v>4.6313098261533181E-2</v>
      </c>
    </row>
    <row r="29" spans="1:9" x14ac:dyDescent="0.25">
      <c r="A29" s="13">
        <v>10</v>
      </c>
      <c r="B29" s="145">
        <v>3741258926.0100002</v>
      </c>
      <c r="C29" s="21">
        <v>3891036259.9745202</v>
      </c>
      <c r="D29" s="36">
        <f t="shared" si="5"/>
        <v>4.0033939624771087E-2</v>
      </c>
      <c r="E29" s="25">
        <v>4588434607.0874004</v>
      </c>
      <c r="F29" s="26">
        <f t="shared" si="6"/>
        <v>0.17923203499456641</v>
      </c>
      <c r="G29" s="25">
        <v>4487615358.1562204</v>
      </c>
      <c r="H29" s="27">
        <f t="shared" si="7"/>
        <v>-2.1972471564801754E-2</v>
      </c>
      <c r="I29" s="37">
        <f t="shared" si="4"/>
        <v>0.19949339163814539</v>
      </c>
    </row>
    <row r="30" spans="1:9" x14ac:dyDescent="0.25">
      <c r="A30" s="30" t="s">
        <v>8</v>
      </c>
      <c r="B30" s="146">
        <v>1452371804.1700001</v>
      </c>
      <c r="C30" s="31">
        <v>1515628114.6231401</v>
      </c>
      <c r="D30" s="38">
        <f t="shared" si="5"/>
        <v>4.3553799565318352E-2</v>
      </c>
      <c r="E30" s="31">
        <v>1696145752.8487301</v>
      </c>
      <c r="F30" s="33">
        <f t="shared" si="6"/>
        <v>0.11910417633713233</v>
      </c>
      <c r="G30" s="39">
        <v>1648997676.36182</v>
      </c>
      <c r="H30" s="33">
        <f>G30/E30-1</f>
        <v>-2.7797184533064678E-2</v>
      </c>
      <c r="I30" s="38">
        <f t="shared" si="4"/>
        <v>0.13538260081011932</v>
      </c>
    </row>
    <row r="32" spans="1:9" x14ac:dyDescent="0.25">
      <c r="C32" s="133"/>
    </row>
  </sheetData>
  <mergeCells count="8">
    <mergeCell ref="I21:I22"/>
    <mergeCell ref="I9:I10"/>
    <mergeCell ref="D9:D10"/>
    <mergeCell ref="F9:F10"/>
    <mergeCell ref="H9:H10"/>
    <mergeCell ref="D21:D22"/>
    <mergeCell ref="F21:F22"/>
    <mergeCell ref="H21:H22"/>
  </mergeCells>
  <pageMargins left="0.45" right="0.45" top="0.5" bottom="0.5" header="0.3" footer="0.3"/>
  <pageSetup scale="82" orientation="portrait" r:id="rId1"/>
  <ignoredErrors>
    <ignoredError sqref="B8:H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zoomScale="90" zoomScaleNormal="90" zoomScaleSheetLayoutView="80" workbookViewId="0">
      <pane xSplit="1" topLeftCell="B1" activePane="topRight" state="frozen"/>
      <selection pane="topRight" activeCell="A28" sqref="A28:XFD28"/>
    </sheetView>
  </sheetViews>
  <sheetFormatPr defaultColWidth="9.140625" defaultRowHeight="15" x14ac:dyDescent="0.25"/>
  <cols>
    <col min="1" max="1" width="17.42578125" style="2" customWidth="1"/>
    <col min="2" max="3" width="18.7109375" style="2" customWidth="1"/>
    <col min="4" max="4" width="14.7109375" style="2" customWidth="1"/>
    <col min="5" max="5" width="2.28515625" style="2" customWidth="1"/>
    <col min="6" max="6" width="15" style="2" bestFit="1" customWidth="1"/>
    <col min="7" max="7" width="18.85546875" style="2" bestFit="1" customWidth="1"/>
    <col min="8" max="8" width="11.140625" style="2" bestFit="1" customWidth="1"/>
    <col min="9" max="9" width="15.5703125" style="2" customWidth="1"/>
    <col min="10" max="10" width="14.28515625" style="2" customWidth="1"/>
    <col min="11" max="11" width="2.28515625" style="2" customWidth="1"/>
    <col min="12" max="12" width="20.42578125" style="2" customWidth="1"/>
    <col min="13" max="13" width="14.7109375" style="2" customWidth="1"/>
    <col min="14" max="14" width="2.28515625" style="2" customWidth="1"/>
    <col min="15" max="15" width="20.5703125" style="2" customWidth="1"/>
    <col min="16" max="16" width="15.7109375" style="2" customWidth="1"/>
    <col min="17" max="17" width="2.28515625" style="2" customWidth="1"/>
    <col min="18" max="18" width="3.28515625" style="2" customWidth="1"/>
    <col min="19" max="19" width="15" style="2" bestFit="1" customWidth="1"/>
    <col min="20" max="20" width="18.85546875" style="2" bestFit="1" customWidth="1"/>
    <col min="21" max="21" width="11.140625" style="2" bestFit="1" customWidth="1"/>
    <col min="22" max="22" width="19.5703125" style="2" bestFit="1" customWidth="1"/>
    <col min="23" max="23" width="14.85546875" style="2" bestFit="1" customWidth="1"/>
    <col min="24" max="16384" width="9.140625" style="2"/>
  </cols>
  <sheetData>
    <row r="1" spans="1:16" ht="20.25" x14ac:dyDescent="0.3">
      <c r="A1" s="3" t="s">
        <v>10</v>
      </c>
    </row>
    <row r="2" spans="1:16" ht="15.75" x14ac:dyDescent="0.25">
      <c r="A2" s="5" t="s">
        <v>18</v>
      </c>
      <c r="L2" s="136"/>
    </row>
    <row r="3" spans="1:16" x14ac:dyDescent="0.25">
      <c r="A3" s="6" t="s">
        <v>189</v>
      </c>
    </row>
    <row r="4" spans="1:16" x14ac:dyDescent="0.25">
      <c r="A4" s="6" t="s">
        <v>64</v>
      </c>
    </row>
    <row r="5" spans="1:16" x14ac:dyDescent="0.25">
      <c r="A5" s="7" t="s">
        <v>19</v>
      </c>
      <c r="M5" s="70"/>
    </row>
    <row r="6" spans="1:16" x14ac:dyDescent="0.25">
      <c r="A6" s="6" t="s">
        <v>71</v>
      </c>
    </row>
    <row r="7" spans="1:16" x14ac:dyDescent="0.25">
      <c r="L7" s="196"/>
      <c r="M7" s="196"/>
      <c r="O7" s="196"/>
      <c r="P7" s="196"/>
    </row>
    <row r="8" spans="1:16" x14ac:dyDescent="0.25">
      <c r="A8" s="40" t="s">
        <v>20</v>
      </c>
      <c r="B8" s="195" t="s">
        <v>188</v>
      </c>
      <c r="C8" s="195"/>
      <c r="D8" s="195"/>
      <c r="F8" s="195" t="s">
        <v>187</v>
      </c>
      <c r="G8" s="195"/>
      <c r="H8" s="195"/>
      <c r="I8" s="84" t="s">
        <v>8</v>
      </c>
      <c r="L8" s="196" t="s">
        <v>192</v>
      </c>
      <c r="M8" s="196"/>
      <c r="O8" s="196" t="s">
        <v>200</v>
      </c>
      <c r="P8" s="196"/>
    </row>
    <row r="9" spans="1:16" x14ac:dyDescent="0.25">
      <c r="A9" s="41" t="s">
        <v>21</v>
      </c>
      <c r="B9" s="53" t="s">
        <v>22</v>
      </c>
      <c r="C9" s="42" t="s">
        <v>23</v>
      </c>
      <c r="D9" s="43" t="s">
        <v>65</v>
      </c>
      <c r="F9" s="83" t="s">
        <v>22</v>
      </c>
      <c r="G9" s="75" t="s">
        <v>23</v>
      </c>
      <c r="H9" s="76" t="s">
        <v>65</v>
      </c>
      <c r="I9" s="187" t="s">
        <v>66</v>
      </c>
      <c r="J9" s="76" t="s">
        <v>67</v>
      </c>
      <c r="L9" s="83" t="s">
        <v>22</v>
      </c>
      <c r="M9" s="76" t="s">
        <v>181</v>
      </c>
      <c r="O9" s="83" t="s">
        <v>22</v>
      </c>
      <c r="P9" s="76" t="s">
        <v>202</v>
      </c>
    </row>
    <row r="10" spans="1:16" x14ac:dyDescent="0.25">
      <c r="A10" s="44" t="s">
        <v>25</v>
      </c>
      <c r="B10" s="64">
        <v>5526596.0949296523</v>
      </c>
      <c r="C10" s="82">
        <v>12865569300</v>
      </c>
      <c r="D10" s="77">
        <v>39272</v>
      </c>
      <c r="F10" s="64">
        <v>5746619.5598472347</v>
      </c>
      <c r="G10" s="89">
        <v>12958215400</v>
      </c>
      <c r="H10" s="90">
        <v>38549</v>
      </c>
      <c r="I10" s="54">
        <f>F10/B10-1</f>
        <v>3.9811750513022215E-2</v>
      </c>
      <c r="J10" s="55">
        <f>G10/C10-1</f>
        <v>7.2010882565454182E-3</v>
      </c>
      <c r="L10" s="64">
        <v>6008900.9300093642</v>
      </c>
      <c r="M10" s="55">
        <f>L10/F10-1</f>
        <v>4.5640983787188727E-2</v>
      </c>
      <c r="O10" s="64">
        <v>5843400.84531355</v>
      </c>
      <c r="P10" s="55">
        <f>O10/L10-1</f>
        <v>-2.7542488488915051E-2</v>
      </c>
    </row>
    <row r="11" spans="1:16" x14ac:dyDescent="0.25">
      <c r="A11" s="45" t="s">
        <v>26</v>
      </c>
      <c r="B11" s="65">
        <v>7633097.9509637738</v>
      </c>
      <c r="C11" s="80">
        <v>9698229300</v>
      </c>
      <c r="D11" s="78">
        <v>29936</v>
      </c>
      <c r="F11" s="65">
        <v>7624213.828316357</v>
      </c>
      <c r="G11" s="91">
        <v>9371902200</v>
      </c>
      <c r="H11" s="92">
        <v>28664</v>
      </c>
      <c r="I11" s="56">
        <f t="shared" ref="I11:I30" si="0">F11/B11-1</f>
        <v>-1.1638947521032117E-3</v>
      </c>
      <c r="J11" s="57">
        <f t="shared" ref="J11:J30" si="1">G11/C11-1</f>
        <v>-3.3648111413492776E-2</v>
      </c>
      <c r="L11" s="65">
        <v>17610255.452276293</v>
      </c>
      <c r="M11" s="57">
        <f t="shared" ref="M11:M30" si="2">L11/F11-1</f>
        <v>1.3097798473164199</v>
      </c>
      <c r="O11" s="65">
        <v>16725441.880649654</v>
      </c>
      <c r="P11" s="57">
        <f t="shared" ref="P11:P30" si="3">O11/L11-1</f>
        <v>-5.0244221273477829E-2</v>
      </c>
    </row>
    <row r="12" spans="1:16" x14ac:dyDescent="0.25">
      <c r="A12" s="46" t="s">
        <v>27</v>
      </c>
      <c r="B12" s="66">
        <v>63347.712898420927</v>
      </c>
      <c r="C12" s="81">
        <v>460281300</v>
      </c>
      <c r="D12" s="79">
        <v>1494</v>
      </c>
      <c r="F12" s="66">
        <v>63622.001022294964</v>
      </c>
      <c r="G12" s="93">
        <v>480358700</v>
      </c>
      <c r="H12" s="94">
        <v>1574</v>
      </c>
      <c r="I12" s="58">
        <f t="shared" si="0"/>
        <v>4.3298820324242371E-3</v>
      </c>
      <c r="J12" s="59">
        <f t="shared" si="1"/>
        <v>4.3619847254276811E-2</v>
      </c>
      <c r="L12" s="66">
        <v>72623.955894991668</v>
      </c>
      <c r="M12" s="59">
        <f t="shared" si="2"/>
        <v>0.14149122517448265</v>
      </c>
      <c r="O12" s="66">
        <v>74990.25239966865</v>
      </c>
      <c r="P12" s="59">
        <f t="shared" si="3"/>
        <v>3.2582864366387021E-2</v>
      </c>
    </row>
    <row r="13" spans="1:16" x14ac:dyDescent="0.25">
      <c r="A13" s="45" t="s">
        <v>28</v>
      </c>
      <c r="B13" s="65">
        <v>4606112.7078080093</v>
      </c>
      <c r="C13" s="80">
        <v>6681971000</v>
      </c>
      <c r="D13" s="78">
        <v>19473</v>
      </c>
      <c r="F13" s="65">
        <v>4625323.4096037624</v>
      </c>
      <c r="G13" s="91">
        <v>6866981500</v>
      </c>
      <c r="H13" s="92">
        <v>19759</v>
      </c>
      <c r="I13" s="56">
        <f t="shared" si="0"/>
        <v>4.1706972917072704E-3</v>
      </c>
      <c r="J13" s="57">
        <f t="shared" si="1"/>
        <v>2.7688013012926893E-2</v>
      </c>
      <c r="L13" s="65">
        <v>5080192.5487047173</v>
      </c>
      <c r="M13" s="57">
        <f t="shared" si="2"/>
        <v>9.8343207343402295E-2</v>
      </c>
      <c r="O13" s="65">
        <v>4931245.8853438711</v>
      </c>
      <c r="P13" s="57">
        <f t="shared" si="3"/>
        <v>-2.9319098032774882E-2</v>
      </c>
    </row>
    <row r="14" spans="1:16" x14ac:dyDescent="0.25">
      <c r="A14" s="46" t="s">
        <v>29</v>
      </c>
      <c r="B14" s="66">
        <v>944417757.09101212</v>
      </c>
      <c r="C14" s="81">
        <v>436485084100</v>
      </c>
      <c r="D14" s="79">
        <v>1163906</v>
      </c>
      <c r="F14" s="66">
        <v>986583876.34982729</v>
      </c>
      <c r="G14" s="93">
        <v>438366039100</v>
      </c>
      <c r="H14" s="94">
        <v>1153422</v>
      </c>
      <c r="I14" s="58">
        <f t="shared" si="0"/>
        <v>4.464774083525791E-2</v>
      </c>
      <c r="J14" s="59">
        <f t="shared" si="1"/>
        <v>4.3093225141435099E-3</v>
      </c>
      <c r="L14" s="66">
        <v>1053447517.1005106</v>
      </c>
      <c r="M14" s="59">
        <f t="shared" si="2"/>
        <v>6.7772890226086124E-2</v>
      </c>
      <c r="O14" s="66">
        <v>1028216781.1766273</v>
      </c>
      <c r="P14" s="59">
        <f t="shared" si="3"/>
        <v>-2.395063400341757E-2</v>
      </c>
    </row>
    <row r="15" spans="1:16" x14ac:dyDescent="0.25">
      <c r="A15" s="45" t="s">
        <v>30</v>
      </c>
      <c r="B15" s="65">
        <v>26376177.535758253</v>
      </c>
      <c r="C15" s="80">
        <v>23461548200</v>
      </c>
      <c r="D15" s="78">
        <v>82541</v>
      </c>
      <c r="F15" s="65">
        <v>29233117.174659252</v>
      </c>
      <c r="G15" s="91">
        <v>23334096600</v>
      </c>
      <c r="H15" s="92">
        <v>79716</v>
      </c>
      <c r="I15" s="56">
        <f t="shared" si="0"/>
        <v>0.1083151504810671</v>
      </c>
      <c r="J15" s="57">
        <f t="shared" si="1"/>
        <v>-5.4323610238133924E-3</v>
      </c>
      <c r="L15" s="65">
        <v>46106950.16790925</v>
      </c>
      <c r="M15" s="57">
        <f t="shared" si="2"/>
        <v>0.57721634310955694</v>
      </c>
      <c r="O15" s="65">
        <v>43807865.528203562</v>
      </c>
      <c r="P15" s="57">
        <f t="shared" si="3"/>
        <v>-4.986416649405423E-2</v>
      </c>
    </row>
    <row r="16" spans="1:16" x14ac:dyDescent="0.25">
      <c r="A16" s="46" t="s">
        <v>31</v>
      </c>
      <c r="B16" s="66">
        <v>202782607.70661223</v>
      </c>
      <c r="C16" s="81">
        <v>131116322000</v>
      </c>
      <c r="D16" s="79">
        <v>488433</v>
      </c>
      <c r="F16" s="66">
        <v>209835662.78569901</v>
      </c>
      <c r="G16" s="93">
        <v>132428381200</v>
      </c>
      <c r="H16" s="94">
        <v>486256</v>
      </c>
      <c r="I16" s="58">
        <f t="shared" si="0"/>
        <v>3.4781360979888376E-2</v>
      </c>
      <c r="J16" s="59">
        <f t="shared" si="1"/>
        <v>1.0006833474172749E-2</v>
      </c>
      <c r="L16" s="66">
        <v>201547262.71838617</v>
      </c>
      <c r="M16" s="59">
        <f t="shared" si="2"/>
        <v>-3.9499482391501806E-2</v>
      </c>
      <c r="O16" s="66">
        <v>192218337.03457507</v>
      </c>
      <c r="P16" s="59">
        <f t="shared" si="3"/>
        <v>-4.6286541221083333E-2</v>
      </c>
    </row>
    <row r="17" spans="1:16" x14ac:dyDescent="0.25">
      <c r="A17" s="45" t="s">
        <v>32</v>
      </c>
      <c r="B17" s="65">
        <v>3901835.0209002905</v>
      </c>
      <c r="C17" s="80">
        <v>16168253600</v>
      </c>
      <c r="D17" s="78">
        <v>48406</v>
      </c>
      <c r="F17" s="65">
        <v>3907191.2486003758</v>
      </c>
      <c r="G17" s="91">
        <v>15903026300</v>
      </c>
      <c r="H17" s="92">
        <v>46580</v>
      </c>
      <c r="I17" s="56">
        <f t="shared" si="0"/>
        <v>1.3727458161081341E-3</v>
      </c>
      <c r="J17" s="57">
        <f t="shared" si="1"/>
        <v>-1.6404202121124589E-2</v>
      </c>
      <c r="L17" s="65">
        <v>7432449.8760770569</v>
      </c>
      <c r="M17" s="57">
        <f t="shared" si="2"/>
        <v>0.90224880308571787</v>
      </c>
      <c r="O17" s="65">
        <v>7177470.8801399954</v>
      </c>
      <c r="P17" s="57">
        <f t="shared" si="3"/>
        <v>-3.4306184392546846E-2</v>
      </c>
    </row>
    <row r="18" spans="1:16" x14ac:dyDescent="0.25">
      <c r="A18" s="46" t="s">
        <v>33</v>
      </c>
      <c r="B18" s="66">
        <v>3463645.6899008732</v>
      </c>
      <c r="C18" s="81">
        <v>16007353600</v>
      </c>
      <c r="D18" s="79">
        <v>41338</v>
      </c>
      <c r="F18" s="66">
        <v>3645857.1122059785</v>
      </c>
      <c r="G18" s="93">
        <v>16292822400</v>
      </c>
      <c r="H18" s="94">
        <v>41675</v>
      </c>
      <c r="I18" s="58">
        <f t="shared" si="0"/>
        <v>5.260683066873395E-2</v>
      </c>
      <c r="J18" s="59">
        <f t="shared" si="1"/>
        <v>1.7833603675750709E-2</v>
      </c>
      <c r="L18" s="66">
        <v>4088417.3943461357</v>
      </c>
      <c r="M18" s="59">
        <f t="shared" si="2"/>
        <v>0.12138717138927579</v>
      </c>
      <c r="O18" s="66">
        <v>4114645.0030400734</v>
      </c>
      <c r="P18" s="59">
        <f t="shared" si="3"/>
        <v>6.415100554607811E-3</v>
      </c>
    </row>
    <row r="19" spans="1:16" x14ac:dyDescent="0.25">
      <c r="A19" s="45" t="s">
        <v>34</v>
      </c>
      <c r="B19" s="65">
        <v>2595552.4803706021</v>
      </c>
      <c r="C19" s="80">
        <v>2013695600</v>
      </c>
      <c r="D19" s="78">
        <v>7578</v>
      </c>
      <c r="F19" s="65">
        <v>2662272.0942590418</v>
      </c>
      <c r="G19" s="91">
        <v>2037895200</v>
      </c>
      <c r="H19" s="92">
        <v>7500</v>
      </c>
      <c r="I19" s="56">
        <f t="shared" si="0"/>
        <v>2.5705361148742112E-2</v>
      </c>
      <c r="J19" s="57">
        <f t="shared" si="1"/>
        <v>1.2017506518860133E-2</v>
      </c>
      <c r="L19" s="65">
        <v>4529537.6209397875</v>
      </c>
      <c r="M19" s="57">
        <f t="shared" si="2"/>
        <v>0.70138042265001443</v>
      </c>
      <c r="O19" s="65">
        <v>4406530.0364147583</v>
      </c>
      <c r="P19" s="57">
        <f t="shared" si="3"/>
        <v>-2.7156764071540662E-2</v>
      </c>
    </row>
    <row r="20" spans="1:16" x14ac:dyDescent="0.25">
      <c r="A20" s="46" t="s">
        <v>35</v>
      </c>
      <c r="B20" s="66">
        <v>21137922.822053749</v>
      </c>
      <c r="C20" s="81">
        <v>15696580000</v>
      </c>
      <c r="D20" s="79">
        <v>61933</v>
      </c>
      <c r="F20" s="66">
        <v>22194504.804112464</v>
      </c>
      <c r="G20" s="93">
        <v>15661814900</v>
      </c>
      <c r="H20" s="94">
        <v>60906</v>
      </c>
      <c r="I20" s="58">
        <f t="shared" si="0"/>
        <v>4.9985137657724499E-2</v>
      </c>
      <c r="J20" s="59">
        <f t="shared" si="1"/>
        <v>-2.2148200436018506E-3</v>
      </c>
      <c r="L20" s="66">
        <v>31503867.675348002</v>
      </c>
      <c r="M20" s="59">
        <f t="shared" si="2"/>
        <v>0.41944449553614671</v>
      </c>
      <c r="O20" s="66">
        <v>30443820.195750851</v>
      </c>
      <c r="P20" s="59">
        <f t="shared" si="3"/>
        <v>-3.3648169504807979E-2</v>
      </c>
    </row>
    <row r="21" spans="1:16" x14ac:dyDescent="0.25">
      <c r="A21" s="45" t="s">
        <v>36</v>
      </c>
      <c r="B21" s="65">
        <v>28938654.323509458</v>
      </c>
      <c r="C21" s="80">
        <v>33624504700</v>
      </c>
      <c r="D21" s="78">
        <v>120719</v>
      </c>
      <c r="F21" s="65">
        <v>32707241.244064193</v>
      </c>
      <c r="G21" s="91">
        <v>36219568200</v>
      </c>
      <c r="H21" s="92">
        <v>128132</v>
      </c>
      <c r="I21" s="56">
        <f t="shared" si="0"/>
        <v>0.13022675064379796</v>
      </c>
      <c r="J21" s="57">
        <f t="shared" si="1"/>
        <v>7.7177746502240741E-2</v>
      </c>
      <c r="L21" s="65">
        <v>48648984.729884163</v>
      </c>
      <c r="M21" s="57">
        <f t="shared" si="2"/>
        <v>0.48740715754231112</v>
      </c>
      <c r="O21" s="65">
        <v>48252279.016598605</v>
      </c>
      <c r="P21" s="57">
        <f t="shared" si="3"/>
        <v>-8.1544499949629534E-3</v>
      </c>
    </row>
    <row r="22" spans="1:16" x14ac:dyDescent="0.25">
      <c r="A22" s="46" t="s">
        <v>37</v>
      </c>
      <c r="B22" s="66">
        <v>67820.200924166245</v>
      </c>
      <c r="C22" s="81">
        <v>1820976400</v>
      </c>
      <c r="D22" s="79">
        <v>6278</v>
      </c>
      <c r="F22" s="66">
        <v>73267.107430279546</v>
      </c>
      <c r="G22" s="93">
        <v>1829069300</v>
      </c>
      <c r="H22" s="94">
        <v>6145</v>
      </c>
      <c r="I22" s="58">
        <f t="shared" si="0"/>
        <v>8.0313924640297074E-2</v>
      </c>
      <c r="J22" s="59">
        <f t="shared" si="1"/>
        <v>4.4442640772279773E-3</v>
      </c>
      <c r="L22" s="66">
        <v>163181.91465617248</v>
      </c>
      <c r="M22" s="59">
        <f t="shared" si="2"/>
        <v>1.2272192854270276</v>
      </c>
      <c r="O22" s="66">
        <v>155199.56895523335</v>
      </c>
      <c r="P22" s="59">
        <f t="shared" si="3"/>
        <v>-4.8916852812752487E-2</v>
      </c>
    </row>
    <row r="23" spans="1:16" x14ac:dyDescent="0.25">
      <c r="A23" s="45" t="s">
        <v>38</v>
      </c>
      <c r="B23" s="65">
        <v>19554150.022223786</v>
      </c>
      <c r="C23" s="80">
        <v>56615120300</v>
      </c>
      <c r="D23" s="78">
        <v>163700</v>
      </c>
      <c r="F23" s="65">
        <v>20159563.31640825</v>
      </c>
      <c r="G23" s="91">
        <v>56185023400</v>
      </c>
      <c r="H23" s="92">
        <v>159572</v>
      </c>
      <c r="I23" s="56">
        <f t="shared" si="0"/>
        <v>3.0960859638306859E-2</v>
      </c>
      <c r="J23" s="57">
        <f t="shared" si="1"/>
        <v>-7.5968557113531565E-3</v>
      </c>
      <c r="L23" s="65">
        <v>22905509.156640325</v>
      </c>
      <c r="M23" s="57">
        <f t="shared" si="2"/>
        <v>0.13621058140664677</v>
      </c>
      <c r="O23" s="65">
        <v>22091593.41855222</v>
      </c>
      <c r="P23" s="57">
        <f t="shared" si="3"/>
        <v>-3.5533623484294008E-2</v>
      </c>
    </row>
    <row r="24" spans="1:16" x14ac:dyDescent="0.25">
      <c r="A24" s="46" t="s">
        <v>39</v>
      </c>
      <c r="B24" s="66">
        <v>37200550.723186508</v>
      </c>
      <c r="C24" s="81">
        <v>49263464500</v>
      </c>
      <c r="D24" s="79">
        <v>155416</v>
      </c>
      <c r="F24" s="66">
        <v>37886949.386127509</v>
      </c>
      <c r="G24" s="93">
        <v>48476481300</v>
      </c>
      <c r="H24" s="94">
        <v>151230</v>
      </c>
      <c r="I24" s="58">
        <f t="shared" si="0"/>
        <v>1.8451303800542496E-2</v>
      </c>
      <c r="J24" s="59">
        <f t="shared" si="1"/>
        <v>-1.5974986899266908E-2</v>
      </c>
      <c r="L24" s="66">
        <v>69776000.143565595</v>
      </c>
      <c r="M24" s="59">
        <f t="shared" si="2"/>
        <v>0.84168958636491364</v>
      </c>
      <c r="O24" s="66">
        <v>66948989.908868007</v>
      </c>
      <c r="P24" s="59">
        <f t="shared" si="3"/>
        <v>-4.0515510044728198E-2</v>
      </c>
    </row>
    <row r="25" spans="1:16" x14ac:dyDescent="0.25">
      <c r="A25" s="45" t="s">
        <v>40</v>
      </c>
      <c r="B25" s="65">
        <v>47428.779981762847</v>
      </c>
      <c r="C25" s="80">
        <v>12096016700</v>
      </c>
      <c r="D25" s="78">
        <v>53173</v>
      </c>
      <c r="F25" s="65">
        <v>51679.784992352506</v>
      </c>
      <c r="G25" s="91">
        <v>11846820100</v>
      </c>
      <c r="H25" s="92">
        <v>51167</v>
      </c>
      <c r="I25" s="56">
        <f t="shared" si="0"/>
        <v>8.9629229599079707E-2</v>
      </c>
      <c r="J25" s="57">
        <f t="shared" si="1"/>
        <v>-2.0601542324259481E-2</v>
      </c>
      <c r="L25" s="65">
        <v>34542.049184834927</v>
      </c>
      <c r="M25" s="57">
        <f t="shared" si="2"/>
        <v>-0.33161391461000844</v>
      </c>
      <c r="O25" s="65">
        <v>34892.393453882461</v>
      </c>
      <c r="P25" s="57">
        <f t="shared" si="3"/>
        <v>1.0142544444101675E-2</v>
      </c>
    </row>
    <row r="26" spans="1:16" x14ac:dyDescent="0.25">
      <c r="A26" s="46" t="s">
        <v>41</v>
      </c>
      <c r="B26" s="66">
        <v>1477335.5586951256</v>
      </c>
      <c r="C26" s="81">
        <v>3576840600</v>
      </c>
      <c r="D26" s="79">
        <v>11432</v>
      </c>
      <c r="F26" s="66">
        <v>1410744.6975346045</v>
      </c>
      <c r="G26" s="93">
        <v>3434339200</v>
      </c>
      <c r="H26" s="94">
        <v>10792</v>
      </c>
      <c r="I26" s="58">
        <f t="shared" si="0"/>
        <v>-4.5074973501171511E-2</v>
      </c>
      <c r="J26" s="59">
        <f t="shared" si="1"/>
        <v>-3.984001970901363E-2</v>
      </c>
      <c r="L26" s="66">
        <v>2247740.7743484597</v>
      </c>
      <c r="M26" s="59">
        <f t="shared" si="2"/>
        <v>0.59330088447369422</v>
      </c>
      <c r="O26" s="66">
        <v>2168924.6385277729</v>
      </c>
      <c r="P26" s="59">
        <f t="shared" si="3"/>
        <v>-3.5064602075180473E-2</v>
      </c>
    </row>
    <row r="27" spans="1:16" x14ac:dyDescent="0.25">
      <c r="A27" s="45" t="s">
        <v>42</v>
      </c>
      <c r="B27" s="65">
        <v>60056790.753225684</v>
      </c>
      <c r="C27" s="80">
        <v>53530004700</v>
      </c>
      <c r="D27" s="78">
        <v>156210</v>
      </c>
      <c r="F27" s="65">
        <v>62515991.757238358</v>
      </c>
      <c r="G27" s="91">
        <v>55854342700</v>
      </c>
      <c r="H27" s="92">
        <v>161228</v>
      </c>
      <c r="I27" s="56">
        <f t="shared" si="0"/>
        <v>4.0947925674509777E-2</v>
      </c>
      <c r="J27" s="57">
        <f t="shared" si="1"/>
        <v>4.342121793237963E-2</v>
      </c>
      <c r="L27" s="65">
        <v>90385375.355568796</v>
      </c>
      <c r="M27" s="57">
        <f t="shared" si="2"/>
        <v>0.44579607257216081</v>
      </c>
      <c r="O27" s="65">
        <v>87351275.928413391</v>
      </c>
      <c r="P27" s="57">
        <f t="shared" si="3"/>
        <v>-3.3568477369480432E-2</v>
      </c>
    </row>
    <row r="28" spans="1:16" x14ac:dyDescent="0.25">
      <c r="A28" s="46" t="s">
        <v>43</v>
      </c>
      <c r="B28" s="66">
        <v>70958253.380433396</v>
      </c>
      <c r="C28" s="81">
        <v>194560327800</v>
      </c>
      <c r="D28" s="79">
        <v>674885</v>
      </c>
      <c r="F28" s="66">
        <v>72405329.891991362</v>
      </c>
      <c r="G28" s="93">
        <v>210821357500</v>
      </c>
      <c r="H28" s="94">
        <v>718134</v>
      </c>
      <c r="I28" s="58">
        <f t="shared" si="0"/>
        <v>2.0393350211139749E-2</v>
      </c>
      <c r="J28" s="59">
        <f t="shared" si="1"/>
        <v>8.3578342429170283E-2</v>
      </c>
      <c r="L28" s="66">
        <v>70393815.065224454</v>
      </c>
      <c r="M28" s="59">
        <f t="shared" si="2"/>
        <v>-2.7781308776129165E-2</v>
      </c>
      <c r="O28" s="66">
        <v>70131858.941147149</v>
      </c>
      <c r="P28" s="59">
        <f t="shared" si="3"/>
        <v>-3.7212946028650773E-3</v>
      </c>
    </row>
    <row r="29" spans="1:16" x14ac:dyDescent="0.25">
      <c r="A29" s="45" t="s">
        <v>44</v>
      </c>
      <c r="B29" s="65">
        <v>11566167.618089911</v>
      </c>
      <c r="C29" s="80">
        <v>27781992700</v>
      </c>
      <c r="D29" s="78">
        <v>92931</v>
      </c>
      <c r="F29" s="65">
        <v>12295087.069210494</v>
      </c>
      <c r="G29" s="91">
        <v>28815317700</v>
      </c>
      <c r="H29" s="92">
        <v>95622</v>
      </c>
      <c r="I29" s="56">
        <f t="shared" si="0"/>
        <v>6.302169181609707E-2</v>
      </c>
      <c r="J29" s="57">
        <f t="shared" si="1"/>
        <v>3.719405627804373E-2</v>
      </c>
      <c r="L29" s="65">
        <v>14162628.219258897</v>
      </c>
      <c r="M29" s="57">
        <f t="shared" si="2"/>
        <v>0.15189328384059375</v>
      </c>
      <c r="O29" s="65">
        <v>13902133.828845713</v>
      </c>
      <c r="P29" s="57">
        <f t="shared" si="3"/>
        <v>-1.8393082581872333E-2</v>
      </c>
    </row>
    <row r="30" spans="1:16" x14ac:dyDescent="0.25">
      <c r="A30" s="47" t="s">
        <v>45</v>
      </c>
      <c r="B30" s="67">
        <v>1452371804.1734776</v>
      </c>
      <c r="C30" s="48">
        <v>1103524136400</v>
      </c>
      <c r="D30" s="49">
        <v>3419054</v>
      </c>
      <c r="F30" s="67">
        <v>1515628114.6231503</v>
      </c>
      <c r="G30" s="48">
        <f>SUM(G10:G29)</f>
        <v>1127183852900</v>
      </c>
      <c r="H30" s="49">
        <f>SUM(H10:H29)</f>
        <v>3446623</v>
      </c>
      <c r="I30" s="68">
        <f t="shared" si="0"/>
        <v>4.3553799562826789E-2</v>
      </c>
      <c r="J30" s="69">
        <f t="shared" si="1"/>
        <v>2.1440144097966574E-2</v>
      </c>
      <c r="L30" s="67">
        <v>1696145752.8487341</v>
      </c>
      <c r="M30" s="69">
        <f t="shared" si="2"/>
        <v>0.11910417633712744</v>
      </c>
      <c r="O30" s="67">
        <v>1648997676.3618205</v>
      </c>
      <c r="P30" s="69">
        <f t="shared" si="3"/>
        <v>-2.7797184533066788E-2</v>
      </c>
    </row>
    <row r="32" spans="1:16" x14ac:dyDescent="0.25">
      <c r="A32" s="2" t="s">
        <v>194</v>
      </c>
    </row>
  </sheetData>
  <mergeCells count="6">
    <mergeCell ref="B8:D8"/>
    <mergeCell ref="F8:H8"/>
    <mergeCell ref="L7:M7"/>
    <mergeCell ref="O7:P7"/>
    <mergeCell ref="L8:M8"/>
    <mergeCell ref="O8:P8"/>
  </mergeCells>
  <pageMargins left="0.2" right="0.2" top="0.5" bottom="0.5" header="0.3" footer="0.3"/>
  <pageSetup scale="92" fitToWidth="2" orientation="landscape" r:id="rId1"/>
  <colBreaks count="1" manualBreakCount="1">
    <brk id="10"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zoomScale="95" zoomScaleNormal="95" zoomScaleSheetLayoutView="80" workbookViewId="0">
      <pane xSplit="1" topLeftCell="C1" activePane="topRight" state="frozen"/>
      <selection pane="topRight" activeCell="K38" sqref="K38"/>
    </sheetView>
  </sheetViews>
  <sheetFormatPr defaultColWidth="9.140625" defaultRowHeight="15" x14ac:dyDescent="0.25"/>
  <cols>
    <col min="1" max="1" width="29.28515625" style="2" customWidth="1"/>
    <col min="2" max="2" width="42.140625" style="2" customWidth="1"/>
    <col min="3" max="3" width="18.5703125" style="2" bestFit="1" customWidth="1"/>
    <col min="4" max="4" width="18.5703125" style="2" customWidth="1"/>
    <col min="5" max="5" width="14.5703125" style="2" bestFit="1" customWidth="1"/>
    <col min="6" max="6" width="2.28515625" style="2" customWidth="1"/>
    <col min="7" max="7" width="1" style="164" customWidth="1"/>
    <col min="8" max="8" width="14.28515625" style="2" customWidth="1"/>
    <col min="9" max="9" width="18.140625" style="2" customWidth="1"/>
    <col min="10" max="10" width="13.7109375" style="2" customWidth="1"/>
    <col min="11" max="11" width="15.7109375" style="2" customWidth="1"/>
    <col min="12" max="12" width="15.28515625" style="2" customWidth="1"/>
    <col min="13" max="13" width="3" style="2" customWidth="1"/>
    <col min="14" max="14" width="14.28515625" style="2" customWidth="1"/>
    <col min="15" max="15" width="16.7109375" style="2" customWidth="1"/>
    <col min="16" max="16" width="3" style="2" customWidth="1"/>
    <col min="17" max="17" width="14.28515625" style="2" customWidth="1"/>
    <col min="18" max="18" width="16.5703125" style="2" customWidth="1"/>
    <col min="19" max="19" width="14.7109375" style="2" customWidth="1"/>
    <col min="20" max="16384" width="9.140625" style="2"/>
  </cols>
  <sheetData>
    <row r="1" spans="1:19" ht="20.25" x14ac:dyDescent="0.3">
      <c r="A1" s="3" t="s">
        <v>10</v>
      </c>
    </row>
    <row r="2" spans="1:19" ht="15.75" x14ac:dyDescent="0.25">
      <c r="A2" s="5" t="s">
        <v>18</v>
      </c>
    </row>
    <row r="3" spans="1:19" x14ac:dyDescent="0.25">
      <c r="A3" s="6" t="s">
        <v>189</v>
      </c>
    </row>
    <row r="4" spans="1:19" x14ac:dyDescent="0.25">
      <c r="A4" s="6" t="s">
        <v>64</v>
      </c>
    </row>
    <row r="5" spans="1:19" x14ac:dyDescent="0.25">
      <c r="A5" s="7" t="s">
        <v>19</v>
      </c>
    </row>
    <row r="6" spans="1:19" x14ac:dyDescent="0.25">
      <c r="A6" s="6" t="s">
        <v>71</v>
      </c>
    </row>
    <row r="7" spans="1:19" x14ac:dyDescent="0.25">
      <c r="N7" s="196"/>
      <c r="O7" s="196"/>
      <c r="Q7" s="196"/>
      <c r="R7" s="196"/>
    </row>
    <row r="8" spans="1:19" x14ac:dyDescent="0.25">
      <c r="A8" s="40" t="s">
        <v>46</v>
      </c>
      <c r="B8" s="195" t="s">
        <v>188</v>
      </c>
      <c r="C8" s="195"/>
      <c r="D8" s="195"/>
      <c r="E8" s="167"/>
      <c r="H8" s="195" t="s">
        <v>187</v>
      </c>
      <c r="I8" s="195"/>
      <c r="J8" s="195"/>
      <c r="K8" s="84" t="s">
        <v>8</v>
      </c>
      <c r="N8" s="168" t="s">
        <v>192</v>
      </c>
      <c r="Q8" s="196" t="s">
        <v>200</v>
      </c>
      <c r="R8" s="196"/>
      <c r="S8" s="189"/>
    </row>
    <row r="9" spans="1:19" x14ac:dyDescent="0.25">
      <c r="A9" s="41" t="s">
        <v>47</v>
      </c>
      <c r="B9" s="50" t="s">
        <v>48</v>
      </c>
      <c r="C9" s="83" t="s">
        <v>22</v>
      </c>
      <c r="D9" s="75" t="s">
        <v>23</v>
      </c>
      <c r="E9" s="76" t="s">
        <v>24</v>
      </c>
      <c r="H9" s="83" t="s">
        <v>22</v>
      </c>
      <c r="I9" s="75" t="s">
        <v>23</v>
      </c>
      <c r="J9" s="76" t="s">
        <v>24</v>
      </c>
      <c r="K9" s="85" t="s">
        <v>66</v>
      </c>
      <c r="L9" s="95" t="s">
        <v>67</v>
      </c>
      <c r="N9" s="83" t="s">
        <v>22</v>
      </c>
      <c r="O9" s="76" t="s">
        <v>181</v>
      </c>
      <c r="Q9" s="83" t="s">
        <v>22</v>
      </c>
      <c r="R9" s="76" t="s">
        <v>202</v>
      </c>
      <c r="S9" s="95" t="s">
        <v>193</v>
      </c>
    </row>
    <row r="10" spans="1:19" ht="14.45" customHeight="1" x14ac:dyDescent="0.25">
      <c r="A10" s="96">
        <v>1</v>
      </c>
      <c r="B10" s="97" t="s">
        <v>49</v>
      </c>
      <c r="C10" s="99">
        <v>1065452598.8091307</v>
      </c>
      <c r="D10" s="98">
        <v>807783113600</v>
      </c>
      <c r="E10" s="172">
        <v>2966561</v>
      </c>
      <c r="H10" s="99">
        <v>1107275735.5875094</v>
      </c>
      <c r="I10" s="98">
        <v>819225890300</v>
      </c>
      <c r="J10" s="172">
        <v>2987150</v>
      </c>
      <c r="K10" s="111">
        <f>H10/C10-1</f>
        <v>3.9253869036618871E-2</v>
      </c>
      <c r="L10" s="100">
        <f t="shared" ref="K10:L15" si="0">I10/D10-1</f>
        <v>1.416565474982967E-2</v>
      </c>
      <c r="N10" s="99">
        <v>1303044231.5373576</v>
      </c>
      <c r="O10" s="100">
        <f>N10/H10-1</f>
        <v>0.17680193799783339</v>
      </c>
      <c r="Q10" s="99">
        <v>1265291161.3608863</v>
      </c>
      <c r="R10" s="100">
        <f>Q10/N10-1</f>
        <v>-2.8972976713100063E-2</v>
      </c>
      <c r="S10" s="155">
        <f>Q10/C10-1</f>
        <v>0.18756213347747019</v>
      </c>
    </row>
    <row r="11" spans="1:19" ht="14.45" customHeight="1" x14ac:dyDescent="0.25">
      <c r="A11" s="101">
        <v>2</v>
      </c>
      <c r="B11" s="102" t="s">
        <v>50</v>
      </c>
      <c r="C11" s="104">
        <v>62473785.011431322</v>
      </c>
      <c r="D11" s="103">
        <v>51255620600</v>
      </c>
      <c r="E11" s="173">
        <v>160275</v>
      </c>
      <c r="H11" s="104">
        <v>59927309.43214155</v>
      </c>
      <c r="I11" s="103">
        <v>50195933300</v>
      </c>
      <c r="J11" s="173">
        <v>154779</v>
      </c>
      <c r="K11" s="112">
        <f t="shared" si="0"/>
        <v>-4.0760705931677133E-2</v>
      </c>
      <c r="L11" s="105">
        <f t="shared" si="0"/>
        <v>-2.0674557982037212E-2</v>
      </c>
      <c r="N11" s="104">
        <v>67556200.782791838</v>
      </c>
      <c r="O11" s="105">
        <f t="shared" ref="O11:O15" si="1">N11/H11-1</f>
        <v>0.12730241726084546</v>
      </c>
      <c r="Q11" s="104">
        <v>65927775.565961532</v>
      </c>
      <c r="R11" s="105">
        <f t="shared" ref="R11:R15" si="2">Q11/N11-1</f>
        <v>-2.4104748312683499E-2</v>
      </c>
      <c r="S11" s="156">
        <f t="shared" ref="S11:S15" si="3">Q11/C11-1</f>
        <v>5.5287038457781934E-2</v>
      </c>
    </row>
    <row r="12" spans="1:19" ht="14.45" customHeight="1" x14ac:dyDescent="0.25">
      <c r="A12" s="96">
        <v>37</v>
      </c>
      <c r="B12" s="97" t="s">
        <v>51</v>
      </c>
      <c r="C12" s="99">
        <v>77048947.103143468</v>
      </c>
      <c r="D12" s="98">
        <v>68478396500</v>
      </c>
      <c r="E12" s="172">
        <v>160257</v>
      </c>
      <c r="H12" s="99">
        <v>93698813.034244791</v>
      </c>
      <c r="I12" s="98">
        <v>77080134100</v>
      </c>
      <c r="J12" s="172">
        <v>172790</v>
      </c>
      <c r="K12" s="111">
        <f t="shared" si="0"/>
        <v>0.21609465874741374</v>
      </c>
      <c r="L12" s="100">
        <f t="shared" si="0"/>
        <v>0.12561242727113209</v>
      </c>
      <c r="N12" s="99">
        <v>78434524.268846989</v>
      </c>
      <c r="O12" s="100">
        <f t="shared" si="1"/>
        <v>-0.16290802701864593</v>
      </c>
      <c r="Q12" s="99">
        <v>76113065.528086096</v>
      </c>
      <c r="R12" s="100">
        <f t="shared" si="2"/>
        <v>-2.9597409589732671E-2</v>
      </c>
      <c r="S12" s="155">
        <f t="shared" si="3"/>
        <v>-1.2146584869025312E-2</v>
      </c>
    </row>
    <row r="13" spans="1:19" ht="14.45" customHeight="1" x14ac:dyDescent="0.25">
      <c r="A13" s="101">
        <v>42</v>
      </c>
      <c r="B13" s="102" t="s">
        <v>52</v>
      </c>
      <c r="C13" s="104">
        <v>234618318.41059831</v>
      </c>
      <c r="D13" s="103">
        <v>165893821500</v>
      </c>
      <c r="E13" s="173">
        <v>54031</v>
      </c>
      <c r="H13" s="104">
        <v>244050295.32079694</v>
      </c>
      <c r="I13" s="103">
        <v>170325614000</v>
      </c>
      <c r="J13" s="173">
        <v>54307</v>
      </c>
      <c r="K13" s="112">
        <f t="shared" si="0"/>
        <v>4.0201366091508817E-2</v>
      </c>
      <c r="L13" s="105">
        <f t="shared" si="0"/>
        <v>2.6714632648329184E-2</v>
      </c>
      <c r="N13" s="104">
        <v>234813120.41393763</v>
      </c>
      <c r="O13" s="105">
        <f t="shared" si="1"/>
        <v>-3.7849472358627234E-2</v>
      </c>
      <c r="Q13" s="104">
        <v>229691981.85799342</v>
      </c>
      <c r="R13" s="105">
        <f t="shared" si="2"/>
        <v>-2.1809422518283772E-2</v>
      </c>
      <c r="S13" s="156">
        <f t="shared" si="3"/>
        <v>-2.0997237496108268E-2</v>
      </c>
    </row>
    <row r="14" spans="1:19" ht="14.45" customHeight="1" x14ac:dyDescent="0.25">
      <c r="A14" s="96">
        <v>43</v>
      </c>
      <c r="B14" s="97" t="s">
        <v>53</v>
      </c>
      <c r="C14" s="99">
        <v>12778154.839173147</v>
      </c>
      <c r="D14" s="98">
        <v>10113184200</v>
      </c>
      <c r="E14" s="172">
        <v>77930</v>
      </c>
      <c r="H14" s="99">
        <v>10675961.248453099</v>
      </c>
      <c r="I14" s="98">
        <v>10356281200</v>
      </c>
      <c r="J14" s="172">
        <v>77597</v>
      </c>
      <c r="K14" s="111">
        <f t="shared" si="0"/>
        <v>-0.16451464371643798</v>
      </c>
      <c r="L14" s="100">
        <f t="shared" si="0"/>
        <v>2.4037631985383889E-2</v>
      </c>
      <c r="N14" s="99">
        <v>12297675.845802272</v>
      </c>
      <c r="O14" s="100">
        <f t="shared" si="1"/>
        <v>0.15190337990259684</v>
      </c>
      <c r="Q14" s="99">
        <v>11973692.048895858</v>
      </c>
      <c r="R14" s="100">
        <f t="shared" si="2"/>
        <v>-2.6345124149373622E-2</v>
      </c>
      <c r="S14" s="155">
        <f t="shared" si="3"/>
        <v>-6.2956099718803005E-2</v>
      </c>
    </row>
    <row r="15" spans="1:19" x14ac:dyDescent="0.25">
      <c r="A15" s="106" t="s">
        <v>45</v>
      </c>
      <c r="B15" s="107"/>
      <c r="C15" s="108">
        <f>SUM(C10:C14)</f>
        <v>1452371804.1734767</v>
      </c>
      <c r="D15" s="109">
        <f>SUM(D10:D14)</f>
        <v>1103524136400</v>
      </c>
      <c r="E15" s="174">
        <f>SUM(E10:E14)</f>
        <v>3419054</v>
      </c>
      <c r="H15" s="108">
        <f>SUM(H10:H14)</f>
        <v>1515628114.6231458</v>
      </c>
      <c r="I15" s="109">
        <v>1127183852900</v>
      </c>
      <c r="J15" s="174">
        <v>3446623</v>
      </c>
      <c r="K15" s="113">
        <f t="shared" si="0"/>
        <v>4.3553799562824347E-2</v>
      </c>
      <c r="L15" s="110">
        <f t="shared" si="0"/>
        <v>2.1440144097966574E-2</v>
      </c>
      <c r="N15" s="108">
        <v>1696145752.8487363</v>
      </c>
      <c r="O15" s="110">
        <f t="shared" si="1"/>
        <v>0.11910417633713233</v>
      </c>
      <c r="Q15" s="108">
        <v>1648997676.3618233</v>
      </c>
      <c r="R15" s="110">
        <f t="shared" si="2"/>
        <v>-2.7797184533066233E-2</v>
      </c>
      <c r="S15" s="157">
        <f t="shared" si="3"/>
        <v>0.13538260080740372</v>
      </c>
    </row>
    <row r="17" spans="1:19" ht="14.45" customHeight="1" x14ac:dyDescent="0.25">
      <c r="A17" s="40" t="s">
        <v>54</v>
      </c>
      <c r="B17" s="195" t="s">
        <v>172</v>
      </c>
      <c r="C17" s="195"/>
      <c r="D17" s="195"/>
      <c r="E17" s="165"/>
      <c r="F17" s="168"/>
      <c r="H17" s="195" t="s">
        <v>187</v>
      </c>
      <c r="I17" s="195"/>
      <c r="J17" s="195"/>
      <c r="K17" s="84" t="s">
        <v>8</v>
      </c>
      <c r="N17" s="168" t="s">
        <v>192</v>
      </c>
      <c r="Q17" s="196" t="s">
        <v>200</v>
      </c>
      <c r="R17" s="196"/>
    </row>
    <row r="18" spans="1:19" x14ac:dyDescent="0.25">
      <c r="A18" s="41" t="s">
        <v>55</v>
      </c>
      <c r="B18" s="83" t="s">
        <v>22</v>
      </c>
      <c r="C18" s="75" t="s">
        <v>23</v>
      </c>
      <c r="D18" s="76" t="s">
        <v>24</v>
      </c>
      <c r="E18" s="165"/>
      <c r="F18" s="165"/>
      <c r="H18" s="175" t="s">
        <v>22</v>
      </c>
      <c r="I18" s="63" t="s">
        <v>23</v>
      </c>
      <c r="J18" s="52" t="s">
        <v>24</v>
      </c>
      <c r="K18" s="185" t="s">
        <v>66</v>
      </c>
      <c r="L18" s="95" t="s">
        <v>67</v>
      </c>
      <c r="N18" s="83" t="s">
        <v>22</v>
      </c>
      <c r="O18" s="76" t="s">
        <v>181</v>
      </c>
      <c r="Q18" s="83" t="s">
        <v>22</v>
      </c>
      <c r="R18" s="76" t="s">
        <v>202</v>
      </c>
      <c r="S18" s="95" t="s">
        <v>193</v>
      </c>
    </row>
    <row r="19" spans="1:19" x14ac:dyDescent="0.25">
      <c r="A19" s="44" t="s">
        <v>56</v>
      </c>
      <c r="B19" s="64">
        <v>205448405.26281396</v>
      </c>
      <c r="C19" s="86">
        <v>101596968500</v>
      </c>
      <c r="D19" s="90">
        <v>295209</v>
      </c>
      <c r="E19" s="169"/>
      <c r="F19" s="163"/>
      <c r="G19" s="163"/>
      <c r="H19" s="64">
        <v>185177261.93067431</v>
      </c>
      <c r="I19" s="86">
        <v>86502369900</v>
      </c>
      <c r="J19" s="90">
        <v>246113</v>
      </c>
      <c r="K19" s="62">
        <f>H19/B19-1</f>
        <v>-9.8667805701428413E-2</v>
      </c>
      <c r="L19" s="55">
        <f>I19/C19-1</f>
        <v>-0.14857331692923492</v>
      </c>
      <c r="N19" s="64">
        <v>200595583.59359589</v>
      </c>
      <c r="O19" s="55">
        <f t="shared" ref="O19:O25" si="4">N19/H19-1</f>
        <v>8.3262499413636393E-2</v>
      </c>
      <c r="Q19" s="64">
        <v>194027491.55409446</v>
      </c>
      <c r="R19" s="55">
        <f t="shared" ref="R19:R25" si="5">Q19/N19-1</f>
        <v>-3.2742954365377774E-2</v>
      </c>
      <c r="S19" s="150">
        <f>Q19/B19-1</f>
        <v>-5.5590179413218643E-2</v>
      </c>
    </row>
    <row r="20" spans="1:19" x14ac:dyDescent="0.25">
      <c r="A20" s="45" t="s">
        <v>57</v>
      </c>
      <c r="B20" s="65">
        <v>817061604.10609257</v>
      </c>
      <c r="C20" s="87">
        <v>366029969200</v>
      </c>
      <c r="D20" s="92">
        <v>1111571</v>
      </c>
      <c r="E20" s="169"/>
      <c r="F20" s="163"/>
      <c r="G20" s="163"/>
      <c r="H20" s="65">
        <v>870654677.05190933</v>
      </c>
      <c r="I20" s="87">
        <v>374669436300</v>
      </c>
      <c r="J20" s="92">
        <v>1115384</v>
      </c>
      <c r="K20" s="61">
        <f t="shared" ref="K20:K25" si="6">H20/B20-1</f>
        <v>6.5592450650585166E-2</v>
      </c>
      <c r="L20" s="57">
        <f t="shared" ref="L20:L25" si="7">I20/C20-1</f>
        <v>2.3603168666441521E-2</v>
      </c>
      <c r="N20" s="65">
        <v>957394366.62071824</v>
      </c>
      <c r="O20" s="57">
        <f t="shared" si="4"/>
        <v>9.9625823940342029E-2</v>
      </c>
      <c r="Q20" s="65">
        <v>935301989.25153518</v>
      </c>
      <c r="R20" s="57">
        <f t="shared" si="5"/>
        <v>-2.3075524715234885E-2</v>
      </c>
      <c r="S20" s="151">
        <f t="shared" ref="S20:S25" si="8">Q20/B20-1</f>
        <v>0.1447141617611607</v>
      </c>
    </row>
    <row r="21" spans="1:19" x14ac:dyDescent="0.25">
      <c r="A21" s="46" t="s">
        <v>58</v>
      </c>
      <c r="B21" s="66">
        <v>9698474.3260997105</v>
      </c>
      <c r="C21" s="88">
        <v>5872038800</v>
      </c>
      <c r="D21" s="94">
        <v>23941</v>
      </c>
      <c r="E21" s="169"/>
      <c r="F21" s="163"/>
      <c r="G21" s="163"/>
      <c r="H21" s="66">
        <v>9835566.2097843681</v>
      </c>
      <c r="I21" s="88">
        <v>6153470400</v>
      </c>
      <c r="J21" s="94">
        <v>24102</v>
      </c>
      <c r="K21" s="60">
        <f t="shared" si="6"/>
        <v>1.4135407186234072E-2</v>
      </c>
      <c r="L21" s="59">
        <f t="shared" si="7"/>
        <v>4.7927408109088132E-2</v>
      </c>
      <c r="N21" s="66">
        <v>14642447.942079447</v>
      </c>
      <c r="O21" s="59">
        <f t="shared" si="4"/>
        <v>0.48872445467483305</v>
      </c>
      <c r="Q21" s="66">
        <v>13952310.654460076</v>
      </c>
      <c r="R21" s="59">
        <f t="shared" si="5"/>
        <v>-4.7132644100857934E-2</v>
      </c>
      <c r="S21" s="152">
        <f t="shared" si="8"/>
        <v>0.43860881467849056</v>
      </c>
    </row>
    <row r="22" spans="1:19" x14ac:dyDescent="0.25">
      <c r="A22" s="45" t="s">
        <v>59</v>
      </c>
      <c r="B22" s="65">
        <v>34579630.293318667</v>
      </c>
      <c r="C22" s="87">
        <v>44866596600</v>
      </c>
      <c r="D22" s="92">
        <v>144505</v>
      </c>
      <c r="E22" s="169"/>
      <c r="F22" s="163"/>
      <c r="G22" s="163"/>
      <c r="H22" s="65">
        <v>36043692.585917607</v>
      </c>
      <c r="I22" s="87">
        <v>44551613300</v>
      </c>
      <c r="J22" s="92">
        <v>143088</v>
      </c>
      <c r="K22" s="61">
        <f t="shared" si="6"/>
        <v>4.2338864822444977E-2</v>
      </c>
      <c r="L22" s="57">
        <f t="shared" si="7"/>
        <v>-7.0204411270187173E-3</v>
      </c>
      <c r="N22" s="65">
        <v>25464995.002691478</v>
      </c>
      <c r="O22" s="57">
        <f t="shared" si="4"/>
        <v>-0.2934964989508112</v>
      </c>
      <c r="Q22" s="65">
        <v>24716962.189551268</v>
      </c>
      <c r="R22" s="57">
        <f t="shared" si="5"/>
        <v>-2.9374944431017846E-2</v>
      </c>
      <c r="S22" s="151">
        <f t="shared" si="8"/>
        <v>-0.28521612348391767</v>
      </c>
    </row>
    <row r="23" spans="1:19" x14ac:dyDescent="0.25">
      <c r="A23" s="46" t="s">
        <v>60</v>
      </c>
      <c r="B23" s="66">
        <v>342940728.39252722</v>
      </c>
      <c r="C23" s="88">
        <v>574813974400</v>
      </c>
      <c r="D23" s="94">
        <v>1808273</v>
      </c>
      <c r="E23" s="169"/>
      <c r="F23" s="163"/>
      <c r="G23" s="163"/>
      <c r="H23" s="66">
        <v>376317697.75110823</v>
      </c>
      <c r="I23" s="88">
        <v>606548832500</v>
      </c>
      <c r="J23" s="94">
        <v>1887939</v>
      </c>
      <c r="K23" s="60">
        <f t="shared" si="6"/>
        <v>9.7325766802413671E-2</v>
      </c>
      <c r="L23" s="59">
        <f t="shared" si="7"/>
        <v>5.5208918908287385E-2</v>
      </c>
      <c r="N23" s="66">
        <v>444480262.3891924</v>
      </c>
      <c r="O23" s="59">
        <f t="shared" si="4"/>
        <v>0.18113037214413974</v>
      </c>
      <c r="Q23" s="66">
        <v>428574638.81711656</v>
      </c>
      <c r="R23" s="59">
        <f t="shared" si="5"/>
        <v>-3.5784769129182825E-2</v>
      </c>
      <c r="S23" s="152">
        <f t="shared" si="8"/>
        <v>0.24970469627793368</v>
      </c>
    </row>
    <row r="24" spans="1:19" x14ac:dyDescent="0.25">
      <c r="A24" s="45" t="s">
        <v>61</v>
      </c>
      <c r="B24" s="65">
        <v>42642961.792626031</v>
      </c>
      <c r="C24" s="87">
        <v>10344588900</v>
      </c>
      <c r="D24" s="92">
        <v>35555</v>
      </c>
      <c r="E24" s="169"/>
      <c r="F24" s="163"/>
      <c r="G24" s="163"/>
      <c r="H24" s="65">
        <v>37599219.093755618</v>
      </c>
      <c r="I24" s="87">
        <v>8758130500</v>
      </c>
      <c r="J24" s="92">
        <v>29997</v>
      </c>
      <c r="K24" s="61">
        <f t="shared" si="6"/>
        <v>-0.11827843298967555</v>
      </c>
      <c r="L24" s="57">
        <f t="shared" si="7"/>
        <v>-0.15336118383592801</v>
      </c>
      <c r="N24" s="65">
        <v>53568097.300456569</v>
      </c>
      <c r="O24" s="57">
        <f t="shared" si="4"/>
        <v>0.42471302839778979</v>
      </c>
      <c r="Q24" s="65">
        <v>52424283.895060122</v>
      </c>
      <c r="R24" s="57">
        <f t="shared" si="5"/>
        <v>-2.1352511346089953E-2</v>
      </c>
      <c r="S24" s="151">
        <f t="shared" si="8"/>
        <v>0.22937717483135778</v>
      </c>
    </row>
    <row r="25" spans="1:19" x14ac:dyDescent="0.25">
      <c r="A25" s="47" t="s">
        <v>45</v>
      </c>
      <c r="B25" s="72">
        <f>SUM(B19:B24)</f>
        <v>1452371804.1734784</v>
      </c>
      <c r="C25" s="71">
        <f>SUM(C19:C24)</f>
        <v>1103524136400</v>
      </c>
      <c r="D25" s="51">
        <f>SUM(D19:D24)</f>
        <v>3419054</v>
      </c>
      <c r="E25" s="170"/>
      <c r="F25" s="166"/>
      <c r="G25" s="166"/>
      <c r="H25" s="72">
        <v>1515628114.6231496</v>
      </c>
      <c r="I25" s="71">
        <v>1127183852900</v>
      </c>
      <c r="J25" s="51">
        <v>3446623</v>
      </c>
      <c r="K25" s="171">
        <f t="shared" si="6"/>
        <v>4.3553799562825679E-2</v>
      </c>
      <c r="L25" s="69">
        <f t="shared" si="7"/>
        <v>2.1440144097966574E-2</v>
      </c>
      <c r="N25" s="72">
        <v>1696145752.8487341</v>
      </c>
      <c r="O25" s="69">
        <f t="shared" si="4"/>
        <v>0.11910417633712811</v>
      </c>
      <c r="Q25" s="72">
        <v>1648997676.3618178</v>
      </c>
      <c r="R25" s="69">
        <f t="shared" si="5"/>
        <v>-2.7797184533068342E-2</v>
      </c>
      <c r="S25" s="153">
        <f t="shared" si="8"/>
        <v>0.13538260080739861</v>
      </c>
    </row>
    <row r="26" spans="1:19" x14ac:dyDescent="0.25">
      <c r="E26" s="164"/>
      <c r="F26" s="164"/>
    </row>
    <row r="27" spans="1:19" ht="14.45" customHeight="1" x14ac:dyDescent="0.25">
      <c r="A27" s="40" t="s">
        <v>62</v>
      </c>
      <c r="B27" s="195" t="s">
        <v>172</v>
      </c>
      <c r="C27" s="195"/>
      <c r="D27" s="195"/>
      <c r="E27" s="165"/>
      <c r="F27" s="168"/>
      <c r="G27" s="168"/>
      <c r="H27" s="196" t="s">
        <v>187</v>
      </c>
      <c r="I27" s="196"/>
      <c r="J27" s="196"/>
      <c r="K27" s="84" t="s">
        <v>8</v>
      </c>
      <c r="N27" s="168" t="s">
        <v>192</v>
      </c>
      <c r="Q27" s="196" t="s">
        <v>200</v>
      </c>
      <c r="R27" s="196"/>
    </row>
    <row r="28" spans="1:19" x14ac:dyDescent="0.25">
      <c r="A28" s="131" t="s">
        <v>63</v>
      </c>
      <c r="B28" s="175" t="s">
        <v>22</v>
      </c>
      <c r="C28" s="63" t="s">
        <v>23</v>
      </c>
      <c r="D28" s="52" t="s">
        <v>24</v>
      </c>
      <c r="E28" s="165"/>
      <c r="F28" s="165"/>
      <c r="G28" s="165"/>
      <c r="H28" s="175" t="s">
        <v>22</v>
      </c>
      <c r="I28" s="63" t="s">
        <v>23</v>
      </c>
      <c r="J28" s="52" t="s">
        <v>24</v>
      </c>
      <c r="K28" s="185" t="s">
        <v>66</v>
      </c>
      <c r="L28" s="84" t="s">
        <v>67</v>
      </c>
      <c r="N28" s="83" t="s">
        <v>22</v>
      </c>
      <c r="O28" s="76" t="s">
        <v>181</v>
      </c>
      <c r="Q28" s="83" t="s">
        <v>22</v>
      </c>
      <c r="R28" s="76" t="s">
        <v>202</v>
      </c>
      <c r="S28" s="95" t="s">
        <v>193</v>
      </c>
    </row>
    <row r="29" spans="1:19" x14ac:dyDescent="0.25">
      <c r="A29" s="44">
        <v>0</v>
      </c>
      <c r="B29" s="89">
        <v>0</v>
      </c>
      <c r="C29" s="89">
        <v>0</v>
      </c>
      <c r="D29" s="90">
        <v>0</v>
      </c>
      <c r="E29" s="169"/>
      <c r="F29" s="163"/>
      <c r="G29" s="163"/>
      <c r="H29" s="64">
        <v>1945239.0135899633</v>
      </c>
      <c r="I29" s="89">
        <v>710358600</v>
      </c>
      <c r="J29" s="90">
        <v>20150</v>
      </c>
      <c r="K29" s="148" t="s">
        <v>72</v>
      </c>
      <c r="L29" s="176" t="s">
        <v>72</v>
      </c>
      <c r="N29" s="64">
        <v>2127637.1418907493</v>
      </c>
      <c r="O29" s="176">
        <f t="shared" ref="O29:O35" si="9">N29/H29-1</f>
        <v>9.3766435397657277E-2</v>
      </c>
      <c r="Q29" s="64">
        <v>2072894.8423593759</v>
      </c>
      <c r="R29" s="176">
        <f t="shared" ref="R29:R35" si="10">Q29/N29-1</f>
        <v>-2.5729152050206316E-2</v>
      </c>
      <c r="S29" s="186" t="s">
        <v>72</v>
      </c>
    </row>
    <row r="30" spans="1:19" x14ac:dyDescent="0.25">
      <c r="A30" s="45">
        <v>1</v>
      </c>
      <c r="B30" s="91">
        <v>888660906.12679613</v>
      </c>
      <c r="C30" s="91">
        <v>554414069600</v>
      </c>
      <c r="D30" s="92">
        <v>2049323</v>
      </c>
      <c r="E30" s="169"/>
      <c r="F30" s="163"/>
      <c r="G30" s="163"/>
      <c r="H30" s="65">
        <v>923043332.1007489</v>
      </c>
      <c r="I30" s="91">
        <v>559924201700</v>
      </c>
      <c r="J30" s="92">
        <v>2040898</v>
      </c>
      <c r="K30" s="61">
        <f t="shared" ref="K30:K35" si="11">H30/B30-1</f>
        <v>3.8690152494507357E-2</v>
      </c>
      <c r="L30" s="57">
        <f t="shared" ref="L30:L35" si="12">I30/C30-1</f>
        <v>9.9386584903509156E-3</v>
      </c>
      <c r="N30" s="65">
        <v>1014691788.2226031</v>
      </c>
      <c r="O30" s="57">
        <f t="shared" si="9"/>
        <v>9.9289440630346171E-2</v>
      </c>
      <c r="Q30" s="65">
        <v>985846795.04383171</v>
      </c>
      <c r="R30" s="57">
        <f t="shared" si="10"/>
        <v>-2.8427344651421715E-2</v>
      </c>
      <c r="S30" s="151">
        <f t="shared" ref="S30:S35" si="13">Q30/B30-1</f>
        <v>0.10936217430855333</v>
      </c>
    </row>
    <row r="31" spans="1:19" x14ac:dyDescent="0.25">
      <c r="A31" s="46">
        <v>2</v>
      </c>
      <c r="B31" s="93">
        <v>342417663.04416019</v>
      </c>
      <c r="C31" s="93">
        <v>355634796400</v>
      </c>
      <c r="D31" s="94">
        <v>1142679</v>
      </c>
      <c r="E31" s="169"/>
      <c r="F31" s="163"/>
      <c r="G31" s="163"/>
      <c r="H31" s="66">
        <v>362646762.77462763</v>
      </c>
      <c r="I31" s="93">
        <v>369551983000</v>
      </c>
      <c r="J31" s="94">
        <v>1176741</v>
      </c>
      <c r="K31" s="60">
        <f t="shared" si="11"/>
        <v>5.9077267073861739E-2</v>
      </c>
      <c r="L31" s="59">
        <f t="shared" si="12"/>
        <v>3.9133365859809421E-2</v>
      </c>
      <c r="N31" s="66">
        <v>453898703.78186381</v>
      </c>
      <c r="O31" s="59">
        <f t="shared" si="9"/>
        <v>0.25162761776518638</v>
      </c>
      <c r="Q31" s="66">
        <v>440955017.46542144</v>
      </c>
      <c r="R31" s="59">
        <f t="shared" si="10"/>
        <v>-2.8516684909201451E-2</v>
      </c>
      <c r="S31" s="152">
        <f t="shared" si="13"/>
        <v>0.28776948462659568</v>
      </c>
    </row>
    <row r="32" spans="1:19" x14ac:dyDescent="0.25">
      <c r="A32" s="45">
        <v>3</v>
      </c>
      <c r="B32" s="91">
        <v>38611113.987312779</v>
      </c>
      <c r="C32" s="91">
        <v>47083795000</v>
      </c>
      <c r="D32" s="92">
        <v>160891</v>
      </c>
      <c r="E32" s="169"/>
      <c r="F32" s="163"/>
      <c r="G32" s="163"/>
      <c r="H32" s="65">
        <v>40022721.566009887</v>
      </c>
      <c r="I32" s="91">
        <v>48171890200</v>
      </c>
      <c r="J32" s="92">
        <v>143755</v>
      </c>
      <c r="K32" s="61">
        <f t="shared" si="11"/>
        <v>3.6559618019851747E-2</v>
      </c>
      <c r="L32" s="57">
        <f t="shared" si="12"/>
        <v>2.3109759950318276E-2</v>
      </c>
      <c r="N32" s="65">
        <v>45312373.917812973</v>
      </c>
      <c r="O32" s="57">
        <f t="shared" si="9"/>
        <v>0.13216623320027865</v>
      </c>
      <c r="Q32" s="65">
        <v>44041217.800497673</v>
      </c>
      <c r="R32" s="57">
        <f t="shared" si="10"/>
        <v>-2.8053178578127613E-2</v>
      </c>
      <c r="S32" s="151">
        <f t="shared" si="13"/>
        <v>0.14063577173580577</v>
      </c>
    </row>
    <row r="33" spans="1:19" x14ac:dyDescent="0.25">
      <c r="A33" s="46">
        <v>5</v>
      </c>
      <c r="B33" s="93">
        <v>4865482.3156372905</v>
      </c>
      <c r="C33" s="93">
        <v>9086224200</v>
      </c>
      <c r="D33" s="94">
        <v>47679</v>
      </c>
      <c r="E33" s="169"/>
      <c r="F33" s="163"/>
      <c r="G33" s="163"/>
      <c r="H33" s="66">
        <v>4145109.8995813057</v>
      </c>
      <c r="I33" s="93">
        <v>9142187000</v>
      </c>
      <c r="J33" s="94">
        <v>46609</v>
      </c>
      <c r="K33" s="60">
        <f t="shared" si="11"/>
        <v>-0.14805776063367093</v>
      </c>
      <c r="L33" s="59">
        <f t="shared" si="12"/>
        <v>6.1590820090042797E-3</v>
      </c>
      <c r="N33" s="66">
        <v>3530399.6081482554</v>
      </c>
      <c r="O33" s="59">
        <f t="shared" si="9"/>
        <v>-0.14829770653249552</v>
      </c>
      <c r="Q33" s="66">
        <v>3432230.7772677829</v>
      </c>
      <c r="R33" s="59">
        <f t="shared" si="10"/>
        <v>-2.7806719288631321E-2</v>
      </c>
      <c r="S33" s="152">
        <f t="shared" si="13"/>
        <v>-0.29457542857840546</v>
      </c>
    </row>
    <row r="34" spans="1:19" x14ac:dyDescent="0.25">
      <c r="A34" s="45">
        <v>9</v>
      </c>
      <c r="B34" s="91">
        <v>177816638.69957</v>
      </c>
      <c r="C34" s="91">
        <v>137305251200</v>
      </c>
      <c r="D34" s="92">
        <v>18482</v>
      </c>
      <c r="E34" s="169"/>
      <c r="F34" s="163"/>
      <c r="G34" s="163"/>
      <c r="H34" s="65">
        <v>183824949.26859042</v>
      </c>
      <c r="I34" s="91">
        <v>139683232400</v>
      </c>
      <c r="J34" s="92">
        <v>18470</v>
      </c>
      <c r="K34" s="61">
        <f t="shared" si="11"/>
        <v>3.3789360843625937E-2</v>
      </c>
      <c r="L34" s="57">
        <f t="shared" si="12"/>
        <v>1.7318938490824554E-2</v>
      </c>
      <c r="N34" s="65">
        <v>176584850.1764186</v>
      </c>
      <c r="O34" s="57">
        <f t="shared" si="9"/>
        <v>-3.9385834844394063E-2</v>
      </c>
      <c r="Q34" s="65">
        <v>172649520.43243951</v>
      </c>
      <c r="R34" s="57">
        <f t="shared" si="10"/>
        <v>-2.2285772194202802E-2</v>
      </c>
      <c r="S34" s="151">
        <f t="shared" si="13"/>
        <v>-2.9058688235922614E-2</v>
      </c>
    </row>
    <row r="35" spans="1:19" x14ac:dyDescent="0.25">
      <c r="A35" s="47" t="s">
        <v>45</v>
      </c>
      <c r="B35" s="154">
        <f>SUM(B29:B34)</f>
        <v>1452371804.1734765</v>
      </c>
      <c r="C35" s="154">
        <f>SUM(C29:C34)</f>
        <v>1103524136400</v>
      </c>
      <c r="D35" s="51">
        <f>SUM(D29:D34)</f>
        <v>3419054</v>
      </c>
      <c r="E35" s="170"/>
      <c r="F35" s="166"/>
      <c r="G35" s="166"/>
      <c r="H35" s="72">
        <f>SUM(H29:H34)</f>
        <v>1515628114.6231482</v>
      </c>
      <c r="I35" s="154">
        <v>1127183852900</v>
      </c>
      <c r="J35" s="51">
        <v>3446623</v>
      </c>
      <c r="K35" s="171">
        <f t="shared" si="11"/>
        <v>4.3553799562826123E-2</v>
      </c>
      <c r="L35" s="69">
        <f t="shared" si="12"/>
        <v>2.1440144097966574E-2</v>
      </c>
      <c r="N35" s="72">
        <f>SUM(N29:N34)</f>
        <v>1696145752.8487375</v>
      </c>
      <c r="O35" s="69">
        <f t="shared" si="9"/>
        <v>0.11910417633713122</v>
      </c>
      <c r="Q35" s="72">
        <v>1648997676.3618176</v>
      </c>
      <c r="R35" s="69">
        <f t="shared" si="10"/>
        <v>-2.779718453307034E-2</v>
      </c>
      <c r="S35" s="153">
        <f t="shared" si="13"/>
        <v>0.13538260080739994</v>
      </c>
    </row>
    <row r="37" spans="1:19" x14ac:dyDescent="0.25">
      <c r="A37" s="2" t="s">
        <v>68</v>
      </c>
    </row>
    <row r="38" spans="1:19" x14ac:dyDescent="0.25">
      <c r="A38" s="2" t="s">
        <v>194</v>
      </c>
    </row>
  </sheetData>
  <mergeCells count="11">
    <mergeCell ref="Q27:R27"/>
    <mergeCell ref="H8:J8"/>
    <mergeCell ref="N7:O7"/>
    <mergeCell ref="Q7:R7"/>
    <mergeCell ref="Q17:R17"/>
    <mergeCell ref="Q8:R8"/>
    <mergeCell ref="B17:D17"/>
    <mergeCell ref="B27:D27"/>
    <mergeCell ref="B8:D8"/>
    <mergeCell ref="H17:J17"/>
    <mergeCell ref="H27:J27"/>
  </mergeCells>
  <pageMargins left="0.45" right="0.45" top="0.75" bottom="0.75" header="0.3" footer="0.3"/>
  <pageSetup scale="62" fitToWidth="2" orientation="landscape" r:id="rId1"/>
  <colBreaks count="1" manualBreakCount="1">
    <brk id="13"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09"/>
  <sheetViews>
    <sheetView showGridLines="0" zoomScaleNormal="100" workbookViewId="0">
      <selection activeCell="A5" sqref="A5"/>
    </sheetView>
  </sheetViews>
  <sheetFormatPr defaultRowHeight="15" x14ac:dyDescent="0.25"/>
  <cols>
    <col min="1" max="1" width="4.85546875" customWidth="1"/>
    <col min="2" max="2" width="26" bestFit="1" customWidth="1"/>
    <col min="3" max="3" width="13.42578125" bestFit="1" customWidth="1"/>
    <col min="4" max="4" width="15.85546875" bestFit="1" customWidth="1"/>
    <col min="5" max="5" width="13.5703125" bestFit="1" customWidth="1"/>
    <col min="6" max="6" width="2.28515625" customWidth="1"/>
    <col min="7" max="7" width="5.5703125" bestFit="1" customWidth="1"/>
    <col min="8" max="8" width="27.5703125" bestFit="1" customWidth="1"/>
    <col min="9" max="9" width="11.28515625" bestFit="1" customWidth="1"/>
    <col min="10" max="10" width="13.85546875" bestFit="1" customWidth="1"/>
    <col min="11" max="11" width="14.42578125" bestFit="1" customWidth="1"/>
    <col min="12" max="12" width="2.85546875" customWidth="1"/>
    <col min="13" max="13" width="5.5703125" bestFit="1" customWidth="1"/>
    <col min="14" max="14" width="27.5703125" bestFit="1" customWidth="1"/>
    <col min="15" max="15" width="12.5703125" bestFit="1" customWidth="1"/>
    <col min="16" max="16" width="15.28515625" bestFit="1" customWidth="1"/>
    <col min="17" max="17" width="14.42578125" bestFit="1" customWidth="1"/>
    <col min="18" max="18" width="2.85546875" customWidth="1"/>
    <col min="19" max="19" width="5.5703125" bestFit="1" customWidth="1"/>
    <col min="20" max="20" width="27.5703125" bestFit="1" customWidth="1"/>
    <col min="21" max="21" width="12.5703125" bestFit="1" customWidth="1"/>
    <col min="22" max="22" width="15.28515625" bestFit="1" customWidth="1"/>
    <col min="23" max="23" width="14.42578125" bestFit="1" customWidth="1"/>
    <col min="25" max="25" width="11.85546875" bestFit="1" customWidth="1"/>
    <col min="26" max="26" width="27.5703125" bestFit="1" customWidth="1"/>
    <col min="27" max="27" width="15" bestFit="1" customWidth="1"/>
    <col min="28" max="28" width="18.140625" bestFit="1" customWidth="1"/>
    <col min="29" max="29" width="17.28515625" bestFit="1" customWidth="1"/>
  </cols>
  <sheetData>
    <row r="1" spans="1:23" ht="20.25" x14ac:dyDescent="0.3">
      <c r="A1" s="3" t="s">
        <v>10</v>
      </c>
      <c r="H1" s="135"/>
    </row>
    <row r="2" spans="1:23" ht="15.75" x14ac:dyDescent="0.25">
      <c r="A2" s="5" t="s">
        <v>18</v>
      </c>
    </row>
    <row r="3" spans="1:23" x14ac:dyDescent="0.25">
      <c r="A3" s="6" t="s">
        <v>189</v>
      </c>
    </row>
    <row r="4" spans="1:23" x14ac:dyDescent="0.25">
      <c r="A4" s="6" t="s">
        <v>64</v>
      </c>
    </row>
    <row r="5" spans="1:23" x14ac:dyDescent="0.25">
      <c r="A5" s="7" t="s">
        <v>19</v>
      </c>
    </row>
    <row r="6" spans="1:23" x14ac:dyDescent="0.25">
      <c r="A6" s="6" t="s">
        <v>71</v>
      </c>
    </row>
    <row r="8" spans="1:23" x14ac:dyDescent="0.25">
      <c r="A8" s="197" t="s">
        <v>172</v>
      </c>
      <c r="B8" s="197"/>
      <c r="C8" s="197"/>
      <c r="D8" s="197"/>
      <c r="E8" s="197"/>
      <c r="G8" s="197" t="s">
        <v>187</v>
      </c>
      <c r="H8" s="197"/>
      <c r="I8" s="197"/>
      <c r="J8" s="197"/>
      <c r="K8" s="197"/>
      <c r="M8" s="197" t="s">
        <v>195</v>
      </c>
      <c r="N8" s="197"/>
      <c r="O8" s="197"/>
      <c r="P8" s="197"/>
      <c r="Q8" s="197"/>
      <c r="S8" s="197" t="s">
        <v>201</v>
      </c>
      <c r="T8" s="197"/>
      <c r="U8" s="197"/>
      <c r="V8" s="197"/>
      <c r="W8" s="197"/>
    </row>
    <row r="9" spans="1:23" x14ac:dyDescent="0.25">
      <c r="A9" s="41" t="s">
        <v>21</v>
      </c>
      <c r="B9" s="50" t="s">
        <v>73</v>
      </c>
      <c r="C9" s="75" t="s">
        <v>22</v>
      </c>
      <c r="D9" s="75" t="s">
        <v>23</v>
      </c>
      <c r="E9" s="76" t="s">
        <v>24</v>
      </c>
      <c r="G9" s="41" t="s">
        <v>21</v>
      </c>
      <c r="H9" s="50" t="s">
        <v>73</v>
      </c>
      <c r="I9" s="75" t="s">
        <v>22</v>
      </c>
      <c r="J9" s="75" t="s">
        <v>23</v>
      </c>
      <c r="K9" s="76" t="s">
        <v>24</v>
      </c>
      <c r="M9" s="41" t="s">
        <v>21</v>
      </c>
      <c r="N9" s="50" t="s">
        <v>73</v>
      </c>
      <c r="O9" s="75" t="s">
        <v>22</v>
      </c>
      <c r="P9" s="75" t="s">
        <v>23</v>
      </c>
      <c r="Q9" s="76" t="s">
        <v>24</v>
      </c>
      <c r="S9" s="41" t="s">
        <v>21</v>
      </c>
      <c r="T9" s="50" t="s">
        <v>73</v>
      </c>
      <c r="U9" s="75" t="s">
        <v>22</v>
      </c>
      <c r="V9" s="75" t="s">
        <v>23</v>
      </c>
      <c r="W9" s="76" t="s">
        <v>24</v>
      </c>
    </row>
    <row r="10" spans="1:23" x14ac:dyDescent="0.25">
      <c r="A10" s="126" t="s">
        <v>29</v>
      </c>
      <c r="B10" s="127" t="s">
        <v>74</v>
      </c>
      <c r="C10" s="128">
        <v>244633361.70783401</v>
      </c>
      <c r="D10" s="128">
        <v>32683461900</v>
      </c>
      <c r="E10" s="129">
        <v>92660</v>
      </c>
      <c r="G10" s="126" t="s">
        <v>29</v>
      </c>
      <c r="H10" s="127" t="s">
        <v>74</v>
      </c>
      <c r="I10" s="128">
        <v>253005897.27249423</v>
      </c>
      <c r="J10" s="128">
        <v>33421788800</v>
      </c>
      <c r="K10" s="129">
        <v>94466</v>
      </c>
      <c r="M10" s="126" t="s">
        <v>29</v>
      </c>
      <c r="N10" s="127" t="s">
        <v>74</v>
      </c>
      <c r="O10" s="89">
        <v>247422543.24896657</v>
      </c>
      <c r="P10" s="89">
        <v>33421788800</v>
      </c>
      <c r="Q10" s="90">
        <v>94466</v>
      </c>
      <c r="S10" s="126" t="s">
        <v>29</v>
      </c>
      <c r="T10" s="127" t="s">
        <v>74</v>
      </c>
      <c r="U10" s="89">
        <v>242718482.96869105</v>
      </c>
      <c r="V10" s="89">
        <v>33421788800</v>
      </c>
      <c r="W10" s="90">
        <v>94466</v>
      </c>
    </row>
    <row r="11" spans="1:23" x14ac:dyDescent="0.25">
      <c r="A11" s="120" t="s">
        <v>29</v>
      </c>
      <c r="B11" s="117" t="s">
        <v>76</v>
      </c>
      <c r="C11" s="115">
        <v>146879808.809479</v>
      </c>
      <c r="D11" s="115">
        <v>25000501300</v>
      </c>
      <c r="E11" s="121">
        <v>59623</v>
      </c>
      <c r="G11" s="120" t="s">
        <v>29</v>
      </c>
      <c r="H11" s="117" t="s">
        <v>76</v>
      </c>
      <c r="I11" s="115">
        <v>156700648.2243534</v>
      </c>
      <c r="J11" s="115">
        <v>25747923600</v>
      </c>
      <c r="K11" s="121">
        <v>61559</v>
      </c>
      <c r="M11" s="120" t="s">
        <v>29</v>
      </c>
      <c r="N11" s="117" t="s">
        <v>76</v>
      </c>
      <c r="O11" s="91">
        <v>159003357.93408376</v>
      </c>
      <c r="P11" s="91">
        <v>25747923600</v>
      </c>
      <c r="Q11" s="92">
        <v>61559</v>
      </c>
      <c r="S11" s="120" t="s">
        <v>29</v>
      </c>
      <c r="T11" s="117" t="s">
        <v>76</v>
      </c>
      <c r="U11" s="91">
        <v>156125947.83586848</v>
      </c>
      <c r="V11" s="91">
        <v>25747923600</v>
      </c>
      <c r="W11" s="92">
        <v>61559</v>
      </c>
    </row>
    <row r="12" spans="1:23" x14ac:dyDescent="0.25">
      <c r="A12" s="118" t="s">
        <v>29</v>
      </c>
      <c r="B12" s="116" t="s">
        <v>75</v>
      </c>
      <c r="C12" s="114">
        <v>117726966.150823</v>
      </c>
      <c r="D12" s="114">
        <v>29304296600</v>
      </c>
      <c r="E12" s="119">
        <v>74569</v>
      </c>
      <c r="G12" s="118" t="s">
        <v>29</v>
      </c>
      <c r="H12" s="116" t="s">
        <v>75</v>
      </c>
      <c r="I12" s="114">
        <v>120883782.7681555</v>
      </c>
      <c r="J12" s="114">
        <v>29413670500</v>
      </c>
      <c r="K12" s="119">
        <v>73333</v>
      </c>
      <c r="M12" s="118" t="s">
        <v>29</v>
      </c>
      <c r="N12" s="116" t="s">
        <v>75</v>
      </c>
      <c r="O12" s="93">
        <v>149601253.92665869</v>
      </c>
      <c r="P12" s="93">
        <v>29413670500</v>
      </c>
      <c r="Q12" s="94">
        <v>73333</v>
      </c>
      <c r="S12" s="118" t="s">
        <v>29</v>
      </c>
      <c r="T12" s="116" t="s">
        <v>75</v>
      </c>
      <c r="U12" s="93">
        <v>146918808.87846938</v>
      </c>
      <c r="V12" s="93">
        <v>29413670500</v>
      </c>
      <c r="W12" s="94">
        <v>73333</v>
      </c>
    </row>
    <row r="13" spans="1:23" x14ac:dyDescent="0.25">
      <c r="A13" s="120" t="s">
        <v>29</v>
      </c>
      <c r="B13" s="117" t="s">
        <v>77</v>
      </c>
      <c r="C13" s="115">
        <v>72784064.920572102</v>
      </c>
      <c r="D13" s="115">
        <v>17658392300</v>
      </c>
      <c r="E13" s="121">
        <v>56212</v>
      </c>
      <c r="G13" s="120" t="s">
        <v>29</v>
      </c>
      <c r="H13" s="117" t="s">
        <v>77</v>
      </c>
      <c r="I13" s="115">
        <v>73866299.081999183</v>
      </c>
      <c r="J13" s="115">
        <v>17678137400</v>
      </c>
      <c r="K13" s="121">
        <v>55676</v>
      </c>
      <c r="M13" s="120" t="s">
        <v>29</v>
      </c>
      <c r="N13" s="117" t="s">
        <v>77</v>
      </c>
      <c r="O13" s="91">
        <v>95292012.867191389</v>
      </c>
      <c r="P13" s="91">
        <v>17678137400</v>
      </c>
      <c r="Q13" s="92">
        <v>55676</v>
      </c>
      <c r="S13" s="120" t="s">
        <v>29</v>
      </c>
      <c r="T13" s="117" t="s">
        <v>77</v>
      </c>
      <c r="U13" s="91">
        <v>93338456.09413667</v>
      </c>
      <c r="V13" s="91">
        <v>17678137400</v>
      </c>
      <c r="W13" s="92">
        <v>55676</v>
      </c>
    </row>
    <row r="14" spans="1:23" x14ac:dyDescent="0.25">
      <c r="A14" s="118" t="s">
        <v>29</v>
      </c>
      <c r="B14" s="116" t="s">
        <v>78</v>
      </c>
      <c r="C14" s="114">
        <v>60600928.969395697</v>
      </c>
      <c r="D14" s="114">
        <v>78009657300</v>
      </c>
      <c r="E14" s="119">
        <v>175698</v>
      </c>
      <c r="G14" s="118" t="s">
        <v>29</v>
      </c>
      <c r="H14" s="116" t="s">
        <v>78</v>
      </c>
      <c r="I14" s="114">
        <v>58921018.550540134</v>
      </c>
      <c r="J14" s="114">
        <v>78336814400</v>
      </c>
      <c r="K14" s="119">
        <v>174958</v>
      </c>
      <c r="M14" s="118" t="s">
        <v>29</v>
      </c>
      <c r="N14" s="116" t="s">
        <v>84</v>
      </c>
      <c r="O14" s="93">
        <v>50628894.777034447</v>
      </c>
      <c r="P14" s="93">
        <v>13584455700</v>
      </c>
      <c r="Q14" s="94">
        <v>38562</v>
      </c>
      <c r="S14" s="118" t="s">
        <v>29</v>
      </c>
      <c r="T14" s="116" t="s">
        <v>84</v>
      </c>
      <c r="U14" s="93">
        <v>48389002.855018206</v>
      </c>
      <c r="V14" s="93">
        <v>13584455700</v>
      </c>
      <c r="W14" s="94">
        <v>38562</v>
      </c>
    </row>
    <row r="15" spans="1:23" x14ac:dyDescent="0.25">
      <c r="A15" s="120" t="s">
        <v>31</v>
      </c>
      <c r="B15" s="117" t="s">
        <v>80</v>
      </c>
      <c r="C15" s="115">
        <v>49704865.7229513</v>
      </c>
      <c r="D15" s="115">
        <v>14633964100</v>
      </c>
      <c r="E15" s="121">
        <v>49169</v>
      </c>
      <c r="G15" s="120" t="s">
        <v>31</v>
      </c>
      <c r="H15" s="117" t="s">
        <v>80</v>
      </c>
      <c r="I15" s="115">
        <v>52211195.204441868</v>
      </c>
      <c r="J15" s="115">
        <v>14750990300</v>
      </c>
      <c r="K15" s="121">
        <v>49239</v>
      </c>
      <c r="M15" s="120" t="s">
        <v>31</v>
      </c>
      <c r="N15" s="117" t="s">
        <v>80</v>
      </c>
      <c r="O15" s="91">
        <v>49919699.89115759</v>
      </c>
      <c r="P15" s="91">
        <v>14750990300</v>
      </c>
      <c r="Q15" s="92">
        <v>49239</v>
      </c>
      <c r="S15" s="120" t="s">
        <v>31</v>
      </c>
      <c r="T15" s="117" t="s">
        <v>80</v>
      </c>
      <c r="U15" s="91">
        <v>46994184.196739927</v>
      </c>
      <c r="V15" s="91">
        <v>14750990300</v>
      </c>
      <c r="W15" s="92">
        <v>49239</v>
      </c>
    </row>
    <row r="16" spans="1:23" x14ac:dyDescent="0.25">
      <c r="A16" s="118" t="s">
        <v>29</v>
      </c>
      <c r="B16" s="116" t="s">
        <v>79</v>
      </c>
      <c r="C16" s="114">
        <v>44723252.330795899</v>
      </c>
      <c r="D16" s="114">
        <v>8896938000</v>
      </c>
      <c r="E16" s="119">
        <v>29217</v>
      </c>
      <c r="G16" s="118" t="s">
        <v>29</v>
      </c>
      <c r="H16" s="116" t="s">
        <v>79</v>
      </c>
      <c r="I16" s="114">
        <v>49947515.579341047</v>
      </c>
      <c r="J16" s="114">
        <v>9308564800</v>
      </c>
      <c r="K16" s="119">
        <v>30055</v>
      </c>
      <c r="M16" s="118" t="s">
        <v>29</v>
      </c>
      <c r="N16" s="116" t="s">
        <v>81</v>
      </c>
      <c r="O16" s="93">
        <v>43861967.810283303</v>
      </c>
      <c r="P16" s="93">
        <v>15681585500</v>
      </c>
      <c r="Q16" s="94">
        <v>41388</v>
      </c>
      <c r="S16" s="118" t="s">
        <v>29</v>
      </c>
      <c r="T16" s="116" t="s">
        <v>81</v>
      </c>
      <c r="U16" s="93">
        <v>43143070.181557804</v>
      </c>
      <c r="V16" s="93">
        <v>15681585500</v>
      </c>
      <c r="W16" s="94">
        <v>41388</v>
      </c>
    </row>
    <row r="17" spans="1:23" x14ac:dyDescent="0.25">
      <c r="A17" s="120" t="s">
        <v>29</v>
      </c>
      <c r="B17" s="117" t="s">
        <v>81</v>
      </c>
      <c r="C17" s="115">
        <v>44225235.4661199</v>
      </c>
      <c r="D17" s="115">
        <v>15581381800</v>
      </c>
      <c r="E17" s="121">
        <v>41480</v>
      </c>
      <c r="G17" s="120" t="s">
        <v>29</v>
      </c>
      <c r="H17" s="117" t="s">
        <v>81</v>
      </c>
      <c r="I17" s="115">
        <v>44589523.56950666</v>
      </c>
      <c r="J17" s="115">
        <v>15681585500</v>
      </c>
      <c r="K17" s="121">
        <v>41388</v>
      </c>
      <c r="M17" s="120" t="s">
        <v>43</v>
      </c>
      <c r="N17" s="117" t="s">
        <v>82</v>
      </c>
      <c r="O17" s="91">
        <v>41410698.931250669</v>
      </c>
      <c r="P17" s="91">
        <v>18090591300</v>
      </c>
      <c r="Q17" s="92">
        <v>61025</v>
      </c>
      <c r="S17" s="120" t="s">
        <v>43</v>
      </c>
      <c r="T17" s="117" t="s">
        <v>82</v>
      </c>
      <c r="U17" s="91">
        <v>41262541.871706016</v>
      </c>
      <c r="V17" s="91">
        <v>18090591300</v>
      </c>
      <c r="W17" s="92">
        <v>61025</v>
      </c>
    </row>
    <row r="18" spans="1:23" x14ac:dyDescent="0.25">
      <c r="A18" s="118" t="s">
        <v>43</v>
      </c>
      <c r="B18" s="116" t="s">
        <v>82</v>
      </c>
      <c r="C18" s="114">
        <v>41140391.831243999</v>
      </c>
      <c r="D18" s="114">
        <v>17211993200</v>
      </c>
      <c r="E18" s="119">
        <v>58820</v>
      </c>
      <c r="G18" s="118" t="s">
        <v>43</v>
      </c>
      <c r="H18" s="116" t="s">
        <v>82</v>
      </c>
      <c r="I18" s="114">
        <v>41600852.239314407</v>
      </c>
      <c r="J18" s="114">
        <v>18090591300</v>
      </c>
      <c r="K18" s="119">
        <v>61025</v>
      </c>
      <c r="M18" s="118" t="s">
        <v>29</v>
      </c>
      <c r="N18" s="116" t="s">
        <v>78</v>
      </c>
      <c r="O18" s="93">
        <v>41164632.750697732</v>
      </c>
      <c r="P18" s="93">
        <v>78336814400</v>
      </c>
      <c r="Q18" s="94">
        <v>174958</v>
      </c>
      <c r="S18" s="118" t="s">
        <v>29</v>
      </c>
      <c r="T18" s="116" t="s">
        <v>78</v>
      </c>
      <c r="U18" s="93">
        <v>40301279.953424215</v>
      </c>
      <c r="V18" s="93">
        <v>78336814400</v>
      </c>
      <c r="W18" s="94">
        <v>174958</v>
      </c>
    </row>
    <row r="19" spans="1:23" x14ac:dyDescent="0.25">
      <c r="A19" s="120" t="s">
        <v>31</v>
      </c>
      <c r="B19" s="117" t="s">
        <v>83</v>
      </c>
      <c r="C19" s="115">
        <v>37846028.349886402</v>
      </c>
      <c r="D19" s="115">
        <v>29463332300</v>
      </c>
      <c r="E19" s="121">
        <v>106097</v>
      </c>
      <c r="G19" s="120" t="s">
        <v>31</v>
      </c>
      <c r="H19" s="117" t="s">
        <v>83</v>
      </c>
      <c r="I19" s="115">
        <v>38841931.829390474</v>
      </c>
      <c r="J19" s="115">
        <v>28786267600</v>
      </c>
      <c r="K19" s="121">
        <v>101307</v>
      </c>
      <c r="M19" s="120" t="s">
        <v>29</v>
      </c>
      <c r="N19" s="117" t="s">
        <v>79</v>
      </c>
      <c r="O19" s="91">
        <v>40075153.352880731</v>
      </c>
      <c r="P19" s="91">
        <v>9308564800</v>
      </c>
      <c r="Q19" s="92">
        <v>30055</v>
      </c>
      <c r="S19" s="120" t="s">
        <v>29</v>
      </c>
      <c r="T19" s="117" t="s">
        <v>79</v>
      </c>
      <c r="U19" s="91">
        <v>39259494.380535133</v>
      </c>
      <c r="V19" s="91">
        <v>9308564800</v>
      </c>
      <c r="W19" s="92">
        <v>30055</v>
      </c>
    </row>
    <row r="20" spans="1:23" x14ac:dyDescent="0.25">
      <c r="A20" s="118" t="s">
        <v>29</v>
      </c>
      <c r="B20" s="116" t="s">
        <v>84</v>
      </c>
      <c r="C20" s="114">
        <v>33413688.5538796</v>
      </c>
      <c r="D20" s="114">
        <v>13244355300</v>
      </c>
      <c r="E20" s="119">
        <v>37962</v>
      </c>
      <c r="G20" s="118" t="s">
        <v>29</v>
      </c>
      <c r="H20" s="116" t="s">
        <v>84</v>
      </c>
      <c r="I20" s="114">
        <v>35437180.190470263</v>
      </c>
      <c r="J20" s="114">
        <v>13584455700</v>
      </c>
      <c r="K20" s="119">
        <v>38562</v>
      </c>
      <c r="M20" s="118" t="s">
        <v>31</v>
      </c>
      <c r="N20" s="116" t="s">
        <v>83</v>
      </c>
      <c r="O20" s="93">
        <v>38976296.661047108</v>
      </c>
      <c r="P20" s="93">
        <v>28786267600</v>
      </c>
      <c r="Q20" s="94">
        <v>101307</v>
      </c>
      <c r="S20" s="118" t="s">
        <v>31</v>
      </c>
      <c r="T20" s="116" t="s">
        <v>83</v>
      </c>
      <c r="U20" s="93">
        <v>37865750.581080236</v>
      </c>
      <c r="V20" s="93">
        <v>28786267600</v>
      </c>
      <c r="W20" s="94">
        <v>101307</v>
      </c>
    </row>
    <row r="21" spans="1:23" x14ac:dyDescent="0.25">
      <c r="A21" s="120" t="s">
        <v>31</v>
      </c>
      <c r="B21" s="117" t="s">
        <v>85</v>
      </c>
      <c r="C21" s="115">
        <v>33061010.109969199</v>
      </c>
      <c r="D21" s="115">
        <v>22596985400</v>
      </c>
      <c r="E21" s="121">
        <v>75446</v>
      </c>
      <c r="G21" s="120" t="s">
        <v>31</v>
      </c>
      <c r="H21" s="117" t="s">
        <v>85</v>
      </c>
      <c r="I21" s="115">
        <v>34497802.085181393</v>
      </c>
      <c r="J21" s="115">
        <v>22780520900</v>
      </c>
      <c r="K21" s="121">
        <v>74875</v>
      </c>
      <c r="M21" s="120" t="s">
        <v>39</v>
      </c>
      <c r="N21" s="117" t="s">
        <v>95</v>
      </c>
      <c r="O21" s="91">
        <v>33428960.064207297</v>
      </c>
      <c r="P21" s="91">
        <v>13967207300</v>
      </c>
      <c r="Q21" s="92">
        <v>44489</v>
      </c>
      <c r="S21" s="120" t="s">
        <v>31</v>
      </c>
      <c r="T21" s="117" t="s">
        <v>85</v>
      </c>
      <c r="U21" s="91">
        <v>32329040.261167839</v>
      </c>
      <c r="V21" s="91">
        <v>22780520900</v>
      </c>
      <c r="W21" s="92">
        <v>74875</v>
      </c>
    </row>
    <row r="22" spans="1:23" x14ac:dyDescent="0.25">
      <c r="A22" s="118" t="s">
        <v>31</v>
      </c>
      <c r="B22" s="116" t="s">
        <v>86</v>
      </c>
      <c r="C22" s="114">
        <v>28148812.120912299</v>
      </c>
      <c r="D22" s="114">
        <v>1562154500</v>
      </c>
      <c r="E22" s="119">
        <v>5332</v>
      </c>
      <c r="G22" s="118" t="s">
        <v>31</v>
      </c>
      <c r="H22" s="116" t="s">
        <v>86</v>
      </c>
      <c r="I22" s="114">
        <v>28479568.211742677</v>
      </c>
      <c r="J22" s="114">
        <v>1533069800</v>
      </c>
      <c r="K22" s="119">
        <v>5274</v>
      </c>
      <c r="M22" s="118" t="s">
        <v>31</v>
      </c>
      <c r="N22" s="116" t="s">
        <v>85</v>
      </c>
      <c r="O22" s="93">
        <v>33166207.477491572</v>
      </c>
      <c r="P22" s="93">
        <v>22780520900</v>
      </c>
      <c r="Q22" s="94">
        <v>74875</v>
      </c>
      <c r="S22" s="118" t="s">
        <v>39</v>
      </c>
      <c r="T22" s="116" t="s">
        <v>95</v>
      </c>
      <c r="U22" s="93">
        <v>32082994.435114972</v>
      </c>
      <c r="V22" s="93">
        <v>13967207300</v>
      </c>
      <c r="W22" s="94">
        <v>44489</v>
      </c>
    </row>
    <row r="23" spans="1:23" x14ac:dyDescent="0.25">
      <c r="A23" s="120" t="s">
        <v>29</v>
      </c>
      <c r="B23" s="117" t="s">
        <v>87</v>
      </c>
      <c r="C23" s="115">
        <v>25025605.461069699</v>
      </c>
      <c r="D23" s="115">
        <v>10632216900</v>
      </c>
      <c r="E23" s="121">
        <v>26241</v>
      </c>
      <c r="G23" s="120" t="s">
        <v>29</v>
      </c>
      <c r="H23" s="117" t="s">
        <v>87</v>
      </c>
      <c r="I23" s="115">
        <v>25327111.017964438</v>
      </c>
      <c r="J23" s="115">
        <v>10797176000</v>
      </c>
      <c r="K23" s="121">
        <v>25720</v>
      </c>
      <c r="M23" s="120" t="s">
        <v>42</v>
      </c>
      <c r="N23" s="117" t="s">
        <v>90</v>
      </c>
      <c r="O23" s="91">
        <v>32114745.474038467</v>
      </c>
      <c r="P23" s="91">
        <v>20040949900</v>
      </c>
      <c r="Q23" s="92">
        <v>61525</v>
      </c>
      <c r="S23" s="120" t="s">
        <v>42</v>
      </c>
      <c r="T23" s="117" t="s">
        <v>90</v>
      </c>
      <c r="U23" s="91">
        <v>31016679.257238545</v>
      </c>
      <c r="V23" s="91">
        <v>20040949900</v>
      </c>
      <c r="W23" s="92">
        <v>61525</v>
      </c>
    </row>
    <row r="24" spans="1:23" x14ac:dyDescent="0.25">
      <c r="A24" s="118" t="s">
        <v>42</v>
      </c>
      <c r="B24" s="116" t="s">
        <v>90</v>
      </c>
      <c r="C24" s="114">
        <v>23398690.482956398</v>
      </c>
      <c r="D24" s="114">
        <v>19630606700</v>
      </c>
      <c r="E24" s="119">
        <v>60977</v>
      </c>
      <c r="G24" s="118" t="s">
        <v>42</v>
      </c>
      <c r="H24" s="116" t="s">
        <v>90</v>
      </c>
      <c r="I24" s="114">
        <v>24422473.337475449</v>
      </c>
      <c r="J24" s="114">
        <v>20040949900</v>
      </c>
      <c r="K24" s="119">
        <v>61525</v>
      </c>
      <c r="M24" s="118" t="s">
        <v>29</v>
      </c>
      <c r="N24" s="116" t="s">
        <v>89</v>
      </c>
      <c r="O24" s="93">
        <v>31712670.99164322</v>
      </c>
      <c r="P24" s="93">
        <v>5915767500</v>
      </c>
      <c r="Q24" s="94">
        <v>16738</v>
      </c>
      <c r="S24" s="118" t="s">
        <v>29</v>
      </c>
      <c r="T24" s="116" t="s">
        <v>89</v>
      </c>
      <c r="U24" s="93">
        <v>29774621.817046821</v>
      </c>
      <c r="V24" s="93">
        <v>5915767500</v>
      </c>
      <c r="W24" s="94">
        <v>16738</v>
      </c>
    </row>
    <row r="25" spans="1:23" x14ac:dyDescent="0.25">
      <c r="A25" s="120" t="s">
        <v>29</v>
      </c>
      <c r="B25" s="117" t="s">
        <v>88</v>
      </c>
      <c r="C25" s="115">
        <v>21653998.3721723</v>
      </c>
      <c r="D25" s="115">
        <v>9803621400</v>
      </c>
      <c r="E25" s="121">
        <v>29931</v>
      </c>
      <c r="G25" s="120" t="s">
        <v>29</v>
      </c>
      <c r="H25" s="117" t="s">
        <v>89</v>
      </c>
      <c r="I25" s="115">
        <v>21402827.06129149</v>
      </c>
      <c r="J25" s="115">
        <v>5915767500</v>
      </c>
      <c r="K25" s="121">
        <v>16738</v>
      </c>
      <c r="M25" s="120" t="s">
        <v>29</v>
      </c>
      <c r="N25" s="117" t="s">
        <v>92</v>
      </c>
      <c r="O25" s="91">
        <v>27213901.563141957</v>
      </c>
      <c r="P25" s="91">
        <v>5620733200</v>
      </c>
      <c r="Q25" s="92">
        <v>21906</v>
      </c>
      <c r="S25" s="120" t="s">
        <v>29</v>
      </c>
      <c r="T25" s="117" t="s">
        <v>92</v>
      </c>
      <c r="U25" s="91">
        <v>26725845.273596566</v>
      </c>
      <c r="V25" s="91">
        <v>5620733200</v>
      </c>
      <c r="W25" s="92">
        <v>21906</v>
      </c>
    </row>
    <row r="26" spans="1:23" x14ac:dyDescent="0.25">
      <c r="A26" s="118" t="s">
        <v>29</v>
      </c>
      <c r="B26" s="116" t="s">
        <v>89</v>
      </c>
      <c r="C26" s="114">
        <v>20307658.111392301</v>
      </c>
      <c r="D26" s="114">
        <v>5846191900</v>
      </c>
      <c r="E26" s="119">
        <v>16651</v>
      </c>
      <c r="G26" s="118" t="s">
        <v>29</v>
      </c>
      <c r="H26" s="116" t="s">
        <v>88</v>
      </c>
      <c r="I26" s="114">
        <v>21211477.92164002</v>
      </c>
      <c r="J26" s="114">
        <v>9934380100</v>
      </c>
      <c r="K26" s="119">
        <v>29798</v>
      </c>
      <c r="M26" s="118" t="s">
        <v>29</v>
      </c>
      <c r="N26" s="116" t="s">
        <v>87</v>
      </c>
      <c r="O26" s="93">
        <v>26857781.373894949</v>
      </c>
      <c r="P26" s="93">
        <v>10797176000</v>
      </c>
      <c r="Q26" s="94">
        <v>25720</v>
      </c>
      <c r="S26" s="118" t="s">
        <v>29</v>
      </c>
      <c r="T26" s="116" t="s">
        <v>87</v>
      </c>
      <c r="U26" s="93">
        <v>25508143.032734398</v>
      </c>
      <c r="V26" s="93">
        <v>10797176000</v>
      </c>
      <c r="W26" s="94">
        <v>25720</v>
      </c>
    </row>
    <row r="27" spans="1:23" x14ac:dyDescent="0.25">
      <c r="A27" s="120" t="s">
        <v>39</v>
      </c>
      <c r="B27" s="117" t="s">
        <v>95</v>
      </c>
      <c r="C27" s="115">
        <v>17018160.856980398</v>
      </c>
      <c r="D27" s="115">
        <v>14148857200</v>
      </c>
      <c r="E27" s="121">
        <v>45329</v>
      </c>
      <c r="G27" s="120" t="s">
        <v>39</v>
      </c>
      <c r="H27" s="117" t="s">
        <v>95</v>
      </c>
      <c r="I27" s="115">
        <v>17244941.062142558</v>
      </c>
      <c r="J27" s="115">
        <v>13967207300</v>
      </c>
      <c r="K27" s="121">
        <v>44489</v>
      </c>
      <c r="M27" s="120" t="s">
        <v>30</v>
      </c>
      <c r="N27" s="117" t="s">
        <v>97</v>
      </c>
      <c r="O27" s="91">
        <v>24457288.611974847</v>
      </c>
      <c r="P27" s="91">
        <v>8328211800</v>
      </c>
      <c r="Q27" s="92">
        <v>26885</v>
      </c>
      <c r="S27" s="120" t="s">
        <v>30</v>
      </c>
      <c r="T27" s="117" t="s">
        <v>97</v>
      </c>
      <c r="U27" s="91">
        <v>23279885.225318365</v>
      </c>
      <c r="V27" s="91">
        <v>8328211800</v>
      </c>
      <c r="W27" s="92">
        <v>26885</v>
      </c>
    </row>
    <row r="28" spans="1:23" x14ac:dyDescent="0.25">
      <c r="A28" s="118" t="s">
        <v>30</v>
      </c>
      <c r="B28" s="116" t="s">
        <v>97</v>
      </c>
      <c r="C28" s="114">
        <v>14707335.0221087</v>
      </c>
      <c r="D28" s="114">
        <v>8306649100</v>
      </c>
      <c r="E28" s="119">
        <v>27666</v>
      </c>
      <c r="G28" s="118" t="s">
        <v>29</v>
      </c>
      <c r="H28" s="116" t="s">
        <v>98</v>
      </c>
      <c r="I28" s="114">
        <v>16654618.402282622</v>
      </c>
      <c r="J28" s="114">
        <v>7533288700</v>
      </c>
      <c r="K28" s="119">
        <v>24223</v>
      </c>
      <c r="M28" s="118" t="s">
        <v>29</v>
      </c>
      <c r="N28" s="116" t="s">
        <v>88</v>
      </c>
      <c r="O28" s="93">
        <v>23643567.899397161</v>
      </c>
      <c r="P28" s="93">
        <v>9934380100</v>
      </c>
      <c r="Q28" s="94">
        <v>29798</v>
      </c>
      <c r="S28" s="118" t="s">
        <v>29</v>
      </c>
      <c r="T28" s="116" t="s">
        <v>88</v>
      </c>
      <c r="U28" s="93">
        <v>23252022.404415086</v>
      </c>
      <c r="V28" s="93">
        <v>9934380100</v>
      </c>
      <c r="W28" s="94">
        <v>29798</v>
      </c>
    </row>
    <row r="29" spans="1:23" x14ac:dyDescent="0.25">
      <c r="A29" s="120" t="s">
        <v>29</v>
      </c>
      <c r="B29" s="117" t="s">
        <v>93</v>
      </c>
      <c r="C29" s="115">
        <v>14620241.3323966</v>
      </c>
      <c r="D29" s="115">
        <v>1212613200</v>
      </c>
      <c r="E29" s="121">
        <v>5209</v>
      </c>
      <c r="G29" s="120" t="s">
        <v>29</v>
      </c>
      <c r="H29" s="117" t="s">
        <v>91</v>
      </c>
      <c r="I29" s="115">
        <v>16327624.077254504</v>
      </c>
      <c r="J29" s="115">
        <v>10369312400</v>
      </c>
      <c r="K29" s="121">
        <v>29644</v>
      </c>
      <c r="M29" s="120" t="s">
        <v>42</v>
      </c>
      <c r="N29" s="117" t="s">
        <v>96</v>
      </c>
      <c r="O29" s="91">
        <v>20140378.552127622</v>
      </c>
      <c r="P29" s="91">
        <v>11166890100</v>
      </c>
      <c r="Q29" s="92">
        <v>27348</v>
      </c>
      <c r="S29" s="120" t="s">
        <v>42</v>
      </c>
      <c r="T29" s="117" t="s">
        <v>96</v>
      </c>
      <c r="U29" s="91">
        <v>19657568.402070578</v>
      </c>
      <c r="V29" s="91">
        <v>11166890100</v>
      </c>
      <c r="W29" s="92">
        <v>27348</v>
      </c>
    </row>
    <row r="30" spans="1:23" x14ac:dyDescent="0.25">
      <c r="A30" s="118" t="s">
        <v>42</v>
      </c>
      <c r="B30" s="116" t="s">
        <v>96</v>
      </c>
      <c r="C30" s="114">
        <v>14465520.0955442</v>
      </c>
      <c r="D30" s="114">
        <v>10146792300</v>
      </c>
      <c r="E30" s="119">
        <v>24465</v>
      </c>
      <c r="G30" s="118" t="s">
        <v>30</v>
      </c>
      <c r="H30" s="116" t="s">
        <v>97</v>
      </c>
      <c r="I30" s="114">
        <v>16057228.199698932</v>
      </c>
      <c r="J30" s="114">
        <v>8328211800</v>
      </c>
      <c r="K30" s="119">
        <v>26885</v>
      </c>
      <c r="M30" s="118" t="s">
        <v>31</v>
      </c>
      <c r="N30" s="116" t="s">
        <v>86</v>
      </c>
      <c r="O30" s="93">
        <v>20046254.571307469</v>
      </c>
      <c r="P30" s="93">
        <v>1533069800</v>
      </c>
      <c r="Q30" s="94">
        <v>5274</v>
      </c>
      <c r="S30" s="118" t="s">
        <v>29</v>
      </c>
      <c r="T30" s="116" t="s">
        <v>93</v>
      </c>
      <c r="U30" s="93">
        <v>19396592.500268675</v>
      </c>
      <c r="V30" s="93">
        <v>1201941800</v>
      </c>
      <c r="W30" s="94">
        <v>5073</v>
      </c>
    </row>
    <row r="31" spans="1:23" x14ac:dyDescent="0.25">
      <c r="A31" s="120" t="s">
        <v>29</v>
      </c>
      <c r="B31" s="117" t="s">
        <v>92</v>
      </c>
      <c r="C31" s="115">
        <v>14020287.701876599</v>
      </c>
      <c r="D31" s="115">
        <v>5646452900</v>
      </c>
      <c r="E31" s="121">
        <v>22469</v>
      </c>
      <c r="G31" s="120" t="s">
        <v>42</v>
      </c>
      <c r="H31" s="117" t="s">
        <v>96</v>
      </c>
      <c r="I31" s="115">
        <v>15040835.324559307</v>
      </c>
      <c r="J31" s="115">
        <v>11166890100</v>
      </c>
      <c r="K31" s="121">
        <v>27348</v>
      </c>
      <c r="M31" s="120" t="s">
        <v>29</v>
      </c>
      <c r="N31" s="117" t="s">
        <v>93</v>
      </c>
      <c r="O31" s="91">
        <v>19806594.589704391</v>
      </c>
      <c r="P31" s="91">
        <v>1201941800</v>
      </c>
      <c r="Q31" s="92">
        <v>5073</v>
      </c>
      <c r="S31" s="120" t="s">
        <v>31</v>
      </c>
      <c r="T31" s="117" t="s">
        <v>86</v>
      </c>
      <c r="U31" s="91">
        <v>18539450.59523946</v>
      </c>
      <c r="V31" s="91">
        <v>1533069800</v>
      </c>
      <c r="W31" s="92">
        <v>5274</v>
      </c>
    </row>
    <row r="32" spans="1:23" x14ac:dyDescent="0.25">
      <c r="A32" s="118" t="s">
        <v>29</v>
      </c>
      <c r="B32" s="116" t="s">
        <v>98</v>
      </c>
      <c r="C32" s="114">
        <v>14010678.5592994</v>
      </c>
      <c r="D32" s="114">
        <v>7443619000</v>
      </c>
      <c r="E32" s="119">
        <v>24504</v>
      </c>
      <c r="G32" s="118" t="s">
        <v>29</v>
      </c>
      <c r="H32" s="116" t="s">
        <v>93</v>
      </c>
      <c r="I32" s="114">
        <v>14848509.682587592</v>
      </c>
      <c r="J32" s="114">
        <v>1201941800</v>
      </c>
      <c r="K32" s="119">
        <v>5073</v>
      </c>
      <c r="M32" s="118" t="s">
        <v>42</v>
      </c>
      <c r="N32" s="116" t="s">
        <v>99</v>
      </c>
      <c r="O32" s="93">
        <v>18395634.768770404</v>
      </c>
      <c r="P32" s="93">
        <v>14474346100</v>
      </c>
      <c r="Q32" s="94">
        <v>38398</v>
      </c>
      <c r="S32" s="118" t="s">
        <v>42</v>
      </c>
      <c r="T32" s="116" t="s">
        <v>99</v>
      </c>
      <c r="U32" s="93">
        <v>17603102.960256383</v>
      </c>
      <c r="V32" s="93">
        <v>14474346100</v>
      </c>
      <c r="W32" s="94">
        <v>38398</v>
      </c>
    </row>
    <row r="33" spans="1:23" x14ac:dyDescent="0.25">
      <c r="A33" s="120" t="s">
        <v>29</v>
      </c>
      <c r="B33" s="117" t="s">
        <v>91</v>
      </c>
      <c r="C33" s="115">
        <v>13334579.946850499</v>
      </c>
      <c r="D33" s="115">
        <v>9953792300</v>
      </c>
      <c r="E33" s="121">
        <v>29266</v>
      </c>
      <c r="G33" s="120" t="s">
        <v>29</v>
      </c>
      <c r="H33" s="117" t="s">
        <v>92</v>
      </c>
      <c r="I33" s="115">
        <v>14253548.447293315</v>
      </c>
      <c r="J33" s="115">
        <v>5620733200</v>
      </c>
      <c r="K33" s="121">
        <v>21906</v>
      </c>
      <c r="M33" s="120" t="s">
        <v>42</v>
      </c>
      <c r="N33" s="117" t="s">
        <v>103</v>
      </c>
      <c r="O33" s="91">
        <v>16729811.717124896</v>
      </c>
      <c r="P33" s="91">
        <v>2503369700</v>
      </c>
      <c r="Q33" s="92">
        <v>7496</v>
      </c>
      <c r="S33" s="120" t="s">
        <v>42</v>
      </c>
      <c r="T33" s="117" t="s">
        <v>103</v>
      </c>
      <c r="U33" s="91">
        <v>16180656.936462186</v>
      </c>
      <c r="V33" s="91">
        <v>2503369700</v>
      </c>
      <c r="W33" s="92">
        <v>7496</v>
      </c>
    </row>
    <row r="34" spans="1:23" x14ac:dyDescent="0.25">
      <c r="A34" s="118" t="s">
        <v>31</v>
      </c>
      <c r="B34" s="116" t="s">
        <v>94</v>
      </c>
      <c r="C34" s="114">
        <v>12515999.3025246</v>
      </c>
      <c r="D34" s="114">
        <v>3524204400</v>
      </c>
      <c r="E34" s="119">
        <v>11717</v>
      </c>
      <c r="G34" s="118" t="s">
        <v>31</v>
      </c>
      <c r="H34" s="116" t="s">
        <v>94</v>
      </c>
      <c r="I34" s="114">
        <v>12955528.006108971</v>
      </c>
      <c r="J34" s="114">
        <v>3536990700</v>
      </c>
      <c r="K34" s="119">
        <v>11756</v>
      </c>
      <c r="M34" s="118" t="s">
        <v>29</v>
      </c>
      <c r="N34" s="116" t="s">
        <v>98</v>
      </c>
      <c r="O34" s="93">
        <v>16432809.44855749</v>
      </c>
      <c r="P34" s="93">
        <v>7533288700</v>
      </c>
      <c r="Q34" s="94">
        <v>24223</v>
      </c>
      <c r="S34" s="118" t="s">
        <v>29</v>
      </c>
      <c r="T34" s="116" t="s">
        <v>98</v>
      </c>
      <c r="U34" s="93">
        <v>15886372.920759065</v>
      </c>
      <c r="V34" s="93">
        <v>7533288700</v>
      </c>
      <c r="W34" s="94">
        <v>24223</v>
      </c>
    </row>
    <row r="35" spans="1:23" x14ac:dyDescent="0.25">
      <c r="A35" s="120" t="s">
        <v>42</v>
      </c>
      <c r="B35" s="117" t="s">
        <v>99</v>
      </c>
      <c r="C35" s="115">
        <v>11776865.8785754</v>
      </c>
      <c r="D35" s="115">
        <v>14251120500</v>
      </c>
      <c r="E35" s="121">
        <v>38010</v>
      </c>
      <c r="G35" s="120" t="s">
        <v>42</v>
      </c>
      <c r="H35" s="117" t="s">
        <v>99</v>
      </c>
      <c r="I35" s="115">
        <v>11988860.850459361</v>
      </c>
      <c r="J35" s="115">
        <v>14474346100</v>
      </c>
      <c r="K35" s="121">
        <v>38398</v>
      </c>
      <c r="M35" s="120" t="s">
        <v>31</v>
      </c>
      <c r="N35" s="117" t="s">
        <v>94</v>
      </c>
      <c r="O35" s="91">
        <v>14990280.998309212</v>
      </c>
      <c r="P35" s="91">
        <v>3536990700</v>
      </c>
      <c r="Q35" s="92">
        <v>11756</v>
      </c>
      <c r="S35" s="120" t="s">
        <v>31</v>
      </c>
      <c r="T35" s="117" t="s">
        <v>94</v>
      </c>
      <c r="U35" s="91">
        <v>14314602.110855253</v>
      </c>
      <c r="V35" s="91">
        <v>3536990700</v>
      </c>
      <c r="W35" s="92">
        <v>11756</v>
      </c>
    </row>
    <row r="36" spans="1:23" x14ac:dyDescent="0.25">
      <c r="A36" s="118" t="s">
        <v>31</v>
      </c>
      <c r="B36" s="116" t="s">
        <v>100</v>
      </c>
      <c r="C36" s="114">
        <v>10767301.9660879</v>
      </c>
      <c r="D36" s="114">
        <v>4213479800</v>
      </c>
      <c r="E36" s="119">
        <v>16015</v>
      </c>
      <c r="G36" s="118" t="s">
        <v>29</v>
      </c>
      <c r="H36" s="116" t="s">
        <v>101</v>
      </c>
      <c r="I36" s="114">
        <v>11925694.249493981</v>
      </c>
      <c r="J36" s="114">
        <v>3399411900</v>
      </c>
      <c r="K36" s="119">
        <v>9177</v>
      </c>
      <c r="M36" s="118" t="s">
        <v>29</v>
      </c>
      <c r="N36" s="116" t="s">
        <v>91</v>
      </c>
      <c r="O36" s="93">
        <v>14858747.689595141</v>
      </c>
      <c r="P36" s="93">
        <v>10369312400</v>
      </c>
      <c r="Q36" s="94">
        <v>29644</v>
      </c>
      <c r="S36" s="118" t="s">
        <v>29</v>
      </c>
      <c r="T36" s="116" t="s">
        <v>91</v>
      </c>
      <c r="U36" s="93">
        <v>14133750.776080389</v>
      </c>
      <c r="V36" s="93">
        <v>10369312400</v>
      </c>
      <c r="W36" s="94">
        <v>29644</v>
      </c>
    </row>
    <row r="37" spans="1:23" x14ac:dyDescent="0.25">
      <c r="A37" s="120" t="s">
        <v>42</v>
      </c>
      <c r="B37" s="117" t="s">
        <v>103</v>
      </c>
      <c r="C37" s="115">
        <v>8936554.2781545892</v>
      </c>
      <c r="D37" s="115">
        <v>2390810800</v>
      </c>
      <c r="E37" s="121">
        <v>7276</v>
      </c>
      <c r="G37" s="120" t="s">
        <v>31</v>
      </c>
      <c r="H37" s="117" t="s">
        <v>100</v>
      </c>
      <c r="I37" s="115">
        <v>10778079.568478074</v>
      </c>
      <c r="J37" s="115">
        <v>4138438700</v>
      </c>
      <c r="K37" s="121">
        <v>15601</v>
      </c>
      <c r="M37" s="120" t="s">
        <v>39</v>
      </c>
      <c r="N37" s="117" t="s">
        <v>114</v>
      </c>
      <c r="O37" s="91">
        <v>14262694.663609549</v>
      </c>
      <c r="P37" s="91">
        <v>10682219600</v>
      </c>
      <c r="Q37" s="92">
        <v>34010</v>
      </c>
      <c r="S37" s="120" t="s">
        <v>39</v>
      </c>
      <c r="T37" s="117" t="s">
        <v>114</v>
      </c>
      <c r="U37" s="91">
        <v>13714433.703832977</v>
      </c>
      <c r="V37" s="91">
        <v>10682219600</v>
      </c>
      <c r="W37" s="92">
        <v>34010</v>
      </c>
    </row>
    <row r="38" spans="1:23" x14ac:dyDescent="0.25">
      <c r="A38" s="118" t="s">
        <v>43</v>
      </c>
      <c r="B38" s="116" t="s">
        <v>105</v>
      </c>
      <c r="C38" s="114">
        <v>8832255.1480419692</v>
      </c>
      <c r="D38" s="114">
        <v>10437192000</v>
      </c>
      <c r="E38" s="119">
        <v>36831</v>
      </c>
      <c r="G38" s="118" t="s">
        <v>42</v>
      </c>
      <c r="H38" s="116" t="s">
        <v>103</v>
      </c>
      <c r="I38" s="114">
        <v>9215097.2282523047</v>
      </c>
      <c r="J38" s="114">
        <v>2503369700</v>
      </c>
      <c r="K38" s="119">
        <v>7496</v>
      </c>
      <c r="M38" s="118" t="s">
        <v>30</v>
      </c>
      <c r="N38" s="116" t="s">
        <v>108</v>
      </c>
      <c r="O38" s="93">
        <v>14156487.631067524</v>
      </c>
      <c r="P38" s="93">
        <v>3923538400</v>
      </c>
      <c r="Q38" s="94">
        <v>11954</v>
      </c>
      <c r="S38" s="118" t="s">
        <v>30</v>
      </c>
      <c r="T38" s="116" t="s">
        <v>108</v>
      </c>
      <c r="U38" s="93">
        <v>13449941.113501221</v>
      </c>
      <c r="V38" s="93">
        <v>3923538400</v>
      </c>
      <c r="W38" s="94">
        <v>11954</v>
      </c>
    </row>
    <row r="39" spans="1:23" x14ac:dyDescent="0.25">
      <c r="A39" s="120" t="s">
        <v>29</v>
      </c>
      <c r="B39" s="117" t="s">
        <v>101</v>
      </c>
      <c r="C39" s="115">
        <v>8461264.4177012406</v>
      </c>
      <c r="D39" s="115">
        <v>3233171500</v>
      </c>
      <c r="E39" s="121">
        <v>8780</v>
      </c>
      <c r="G39" s="120" t="s">
        <v>35</v>
      </c>
      <c r="H39" s="117" t="s">
        <v>106</v>
      </c>
      <c r="I39" s="115">
        <v>9162894.7886462677</v>
      </c>
      <c r="J39" s="115">
        <v>4660413400</v>
      </c>
      <c r="K39" s="121">
        <v>15418</v>
      </c>
      <c r="M39" s="120" t="s">
        <v>29</v>
      </c>
      <c r="N39" s="117" t="s">
        <v>101</v>
      </c>
      <c r="O39" s="91">
        <v>12474808.989334764</v>
      </c>
      <c r="P39" s="91">
        <v>3399411900</v>
      </c>
      <c r="Q39" s="92">
        <v>9177</v>
      </c>
      <c r="S39" s="120" t="s">
        <v>36</v>
      </c>
      <c r="T39" s="117" t="s">
        <v>110</v>
      </c>
      <c r="U39" s="91">
        <v>11802129.952058176</v>
      </c>
      <c r="V39" s="91">
        <v>4470996800</v>
      </c>
      <c r="W39" s="92">
        <v>13486</v>
      </c>
    </row>
    <row r="40" spans="1:23" x14ac:dyDescent="0.25">
      <c r="A40" s="118" t="s">
        <v>35</v>
      </c>
      <c r="B40" s="116" t="s">
        <v>106</v>
      </c>
      <c r="C40" s="114">
        <v>8418828.2936214209</v>
      </c>
      <c r="D40" s="114">
        <v>4672336900</v>
      </c>
      <c r="E40" s="119">
        <v>15543</v>
      </c>
      <c r="G40" s="118" t="s">
        <v>43</v>
      </c>
      <c r="H40" s="116" t="s">
        <v>105</v>
      </c>
      <c r="I40" s="114">
        <v>9067236.8166091479</v>
      </c>
      <c r="J40" s="114">
        <v>11098421800</v>
      </c>
      <c r="K40" s="119">
        <v>38240</v>
      </c>
      <c r="M40" s="118" t="s">
        <v>26</v>
      </c>
      <c r="N40" s="116" t="s">
        <v>113</v>
      </c>
      <c r="O40" s="93">
        <v>12058046.246282339</v>
      </c>
      <c r="P40" s="93">
        <v>4174395200</v>
      </c>
      <c r="Q40" s="94">
        <v>11881</v>
      </c>
      <c r="S40" s="118" t="s">
        <v>29</v>
      </c>
      <c r="T40" s="116" t="s">
        <v>101</v>
      </c>
      <c r="U40" s="93">
        <v>11792392.266742492</v>
      </c>
      <c r="V40" s="93">
        <v>3399411900</v>
      </c>
      <c r="W40" s="94">
        <v>9177</v>
      </c>
    </row>
    <row r="41" spans="1:23" x14ac:dyDescent="0.25">
      <c r="A41" s="120" t="s">
        <v>29</v>
      </c>
      <c r="B41" s="117" t="s">
        <v>102</v>
      </c>
      <c r="C41" s="115">
        <v>8340718.9248088598</v>
      </c>
      <c r="D41" s="115">
        <v>4839654300</v>
      </c>
      <c r="E41" s="121">
        <v>12821</v>
      </c>
      <c r="G41" s="120" t="s">
        <v>29</v>
      </c>
      <c r="H41" s="117" t="s">
        <v>102</v>
      </c>
      <c r="I41" s="115">
        <v>8890017.7417751085</v>
      </c>
      <c r="J41" s="115">
        <v>4910545900</v>
      </c>
      <c r="K41" s="121">
        <v>12770</v>
      </c>
      <c r="M41" s="120" t="s">
        <v>36</v>
      </c>
      <c r="N41" s="117" t="s">
        <v>110</v>
      </c>
      <c r="O41" s="91">
        <v>11906258.878931088</v>
      </c>
      <c r="P41" s="91">
        <v>4470996800</v>
      </c>
      <c r="Q41" s="92">
        <v>13486</v>
      </c>
      <c r="S41" s="120" t="s">
        <v>26</v>
      </c>
      <c r="T41" s="117" t="s">
        <v>113</v>
      </c>
      <c r="U41" s="91">
        <v>11421579.462739158</v>
      </c>
      <c r="V41" s="91">
        <v>4174395200</v>
      </c>
      <c r="W41" s="92">
        <v>11881</v>
      </c>
    </row>
    <row r="42" spans="1:23" x14ac:dyDescent="0.25">
      <c r="A42" s="118" t="s">
        <v>39</v>
      </c>
      <c r="B42" s="116" t="s">
        <v>114</v>
      </c>
      <c r="C42" s="114">
        <v>8175452.2944095302</v>
      </c>
      <c r="D42" s="114">
        <v>10853809700</v>
      </c>
      <c r="E42" s="119">
        <v>34793</v>
      </c>
      <c r="G42" s="118" t="s">
        <v>30</v>
      </c>
      <c r="H42" s="116" t="s">
        <v>108</v>
      </c>
      <c r="I42" s="114">
        <v>8671916.7395624407</v>
      </c>
      <c r="J42" s="114">
        <v>3923538400</v>
      </c>
      <c r="K42" s="119">
        <v>11954</v>
      </c>
      <c r="M42" s="118" t="s">
        <v>35</v>
      </c>
      <c r="N42" s="116" t="s">
        <v>106</v>
      </c>
      <c r="O42" s="93">
        <v>11581803.426585574</v>
      </c>
      <c r="P42" s="93">
        <v>4660413400</v>
      </c>
      <c r="Q42" s="94">
        <v>15418</v>
      </c>
      <c r="S42" s="118" t="s">
        <v>35</v>
      </c>
      <c r="T42" s="116" t="s">
        <v>106</v>
      </c>
      <c r="U42" s="93">
        <v>11193423.213083718</v>
      </c>
      <c r="V42" s="93">
        <v>4660413400</v>
      </c>
      <c r="W42" s="94">
        <v>15418</v>
      </c>
    </row>
    <row r="43" spans="1:23" x14ac:dyDescent="0.25">
      <c r="A43" s="120" t="s">
        <v>31</v>
      </c>
      <c r="B43" s="117" t="s">
        <v>107</v>
      </c>
      <c r="C43" s="115">
        <v>7988840.6320418296</v>
      </c>
      <c r="D43" s="115">
        <v>1154451500</v>
      </c>
      <c r="E43" s="121">
        <v>4790</v>
      </c>
      <c r="G43" s="120" t="s">
        <v>39</v>
      </c>
      <c r="H43" s="117" t="s">
        <v>114</v>
      </c>
      <c r="I43" s="115">
        <v>8566018.2371809874</v>
      </c>
      <c r="J43" s="115">
        <v>10682219600</v>
      </c>
      <c r="K43" s="121">
        <v>34010</v>
      </c>
      <c r="M43" s="120" t="s">
        <v>35</v>
      </c>
      <c r="N43" s="117" t="s">
        <v>111</v>
      </c>
      <c r="O43" s="91">
        <v>10731607.243865067</v>
      </c>
      <c r="P43" s="91">
        <v>2206595600</v>
      </c>
      <c r="Q43" s="92">
        <v>7970</v>
      </c>
      <c r="S43" s="120" t="s">
        <v>35</v>
      </c>
      <c r="T43" s="117" t="s">
        <v>111</v>
      </c>
      <c r="U43" s="91">
        <v>10286663.42204079</v>
      </c>
      <c r="V43" s="91">
        <v>2206595600</v>
      </c>
      <c r="W43" s="92">
        <v>7970</v>
      </c>
    </row>
    <row r="44" spans="1:23" x14ac:dyDescent="0.25">
      <c r="A44" s="118" t="s">
        <v>36</v>
      </c>
      <c r="B44" s="116" t="s">
        <v>110</v>
      </c>
      <c r="C44" s="114">
        <v>7718636.3741695201</v>
      </c>
      <c r="D44" s="114">
        <v>3913992100</v>
      </c>
      <c r="E44" s="119">
        <v>11694</v>
      </c>
      <c r="G44" s="118" t="s">
        <v>36</v>
      </c>
      <c r="H44" s="116" t="s">
        <v>110</v>
      </c>
      <c r="I44" s="114">
        <v>8536180.9676490836</v>
      </c>
      <c r="J44" s="114">
        <v>4470996800</v>
      </c>
      <c r="K44" s="119">
        <v>13486</v>
      </c>
      <c r="M44" s="118" t="s">
        <v>31</v>
      </c>
      <c r="N44" s="116" t="s">
        <v>112</v>
      </c>
      <c r="O44" s="93">
        <v>10603192.676632702</v>
      </c>
      <c r="P44" s="93">
        <v>3043712100</v>
      </c>
      <c r="Q44" s="94">
        <v>12492</v>
      </c>
      <c r="S44" s="118" t="s">
        <v>31</v>
      </c>
      <c r="T44" s="116" t="s">
        <v>112</v>
      </c>
      <c r="U44" s="93">
        <v>9969703.489814464</v>
      </c>
      <c r="V44" s="93">
        <v>3043712100</v>
      </c>
      <c r="W44" s="94">
        <v>12492</v>
      </c>
    </row>
    <row r="45" spans="1:23" x14ac:dyDescent="0.25">
      <c r="A45" s="120" t="s">
        <v>30</v>
      </c>
      <c r="B45" s="117" t="s">
        <v>108</v>
      </c>
      <c r="C45" s="115">
        <v>7499667.4422470704</v>
      </c>
      <c r="D45" s="115">
        <v>4082536400</v>
      </c>
      <c r="E45" s="121">
        <v>12956</v>
      </c>
      <c r="G45" s="120" t="s">
        <v>31</v>
      </c>
      <c r="H45" s="117" t="s">
        <v>107</v>
      </c>
      <c r="I45" s="115">
        <v>8397539.8512206469</v>
      </c>
      <c r="J45" s="115">
        <v>1149258100</v>
      </c>
      <c r="K45" s="121">
        <v>4719</v>
      </c>
      <c r="M45" s="120" t="s">
        <v>31</v>
      </c>
      <c r="N45" s="117" t="s">
        <v>100</v>
      </c>
      <c r="O45" s="91">
        <v>9510994.3884407822</v>
      </c>
      <c r="P45" s="91">
        <v>4138438700</v>
      </c>
      <c r="Q45" s="92">
        <v>15601</v>
      </c>
      <c r="S45" s="120" t="s">
        <v>35</v>
      </c>
      <c r="T45" s="117" t="s">
        <v>117</v>
      </c>
      <c r="U45" s="91">
        <v>8963161.3779190406</v>
      </c>
      <c r="V45" s="91">
        <v>3981802900</v>
      </c>
      <c r="W45" s="92">
        <v>15169</v>
      </c>
    </row>
    <row r="46" spans="1:23" x14ac:dyDescent="0.25">
      <c r="A46" s="118" t="s">
        <v>35</v>
      </c>
      <c r="B46" s="116" t="s">
        <v>111</v>
      </c>
      <c r="C46" s="114">
        <v>7340491.0088911401</v>
      </c>
      <c r="D46" s="114">
        <v>2200351500</v>
      </c>
      <c r="E46" s="119">
        <v>7996</v>
      </c>
      <c r="G46" s="118" t="s">
        <v>35</v>
      </c>
      <c r="H46" s="116" t="s">
        <v>111</v>
      </c>
      <c r="I46" s="114">
        <v>7412868.5092374124</v>
      </c>
      <c r="J46" s="114">
        <v>2206595600</v>
      </c>
      <c r="K46" s="119">
        <v>7970</v>
      </c>
      <c r="M46" s="118" t="s">
        <v>35</v>
      </c>
      <c r="N46" s="116" t="s">
        <v>117</v>
      </c>
      <c r="O46" s="93">
        <v>9189876.02803481</v>
      </c>
      <c r="P46" s="93">
        <v>3981802900</v>
      </c>
      <c r="Q46" s="94">
        <v>15169</v>
      </c>
      <c r="S46" s="118" t="s">
        <v>31</v>
      </c>
      <c r="T46" s="116" t="s">
        <v>100</v>
      </c>
      <c r="U46" s="93">
        <v>8937867.9651263114</v>
      </c>
      <c r="V46" s="93">
        <v>4138438700</v>
      </c>
      <c r="W46" s="94">
        <v>15601</v>
      </c>
    </row>
    <row r="47" spans="1:23" x14ac:dyDescent="0.25">
      <c r="A47" s="120" t="s">
        <v>29</v>
      </c>
      <c r="B47" s="117" t="s">
        <v>109</v>
      </c>
      <c r="C47" s="115">
        <v>7306355.7754636304</v>
      </c>
      <c r="D47" s="115">
        <v>10293724200</v>
      </c>
      <c r="E47" s="121">
        <v>30823</v>
      </c>
      <c r="G47" s="120" t="s">
        <v>29</v>
      </c>
      <c r="H47" s="117" t="s">
        <v>109</v>
      </c>
      <c r="I47" s="115">
        <v>7114470.942588713</v>
      </c>
      <c r="J47" s="115">
        <v>10550921100</v>
      </c>
      <c r="K47" s="121">
        <v>31197</v>
      </c>
      <c r="M47" s="120" t="s">
        <v>43</v>
      </c>
      <c r="N47" s="117" t="s">
        <v>105</v>
      </c>
      <c r="O47" s="91">
        <v>8602037.5536287576</v>
      </c>
      <c r="P47" s="91">
        <v>11098421800</v>
      </c>
      <c r="Q47" s="92">
        <v>38240</v>
      </c>
      <c r="S47" s="120" t="s">
        <v>43</v>
      </c>
      <c r="T47" s="117" t="s">
        <v>105</v>
      </c>
      <c r="U47" s="91">
        <v>8506059.0422531255</v>
      </c>
      <c r="V47" s="91">
        <v>11098421800</v>
      </c>
      <c r="W47" s="92">
        <v>38240</v>
      </c>
    </row>
    <row r="48" spans="1:23" x14ac:dyDescent="0.25">
      <c r="A48" s="118" t="s">
        <v>38</v>
      </c>
      <c r="B48" s="116" t="s">
        <v>115</v>
      </c>
      <c r="C48" s="114">
        <v>6686737.0344352098</v>
      </c>
      <c r="D48" s="114">
        <v>13380939500</v>
      </c>
      <c r="E48" s="119">
        <v>46651</v>
      </c>
      <c r="G48" s="118" t="s">
        <v>38</v>
      </c>
      <c r="H48" s="116" t="s">
        <v>115</v>
      </c>
      <c r="I48" s="114">
        <v>6897120.6709186975</v>
      </c>
      <c r="J48" s="114">
        <v>13431479700</v>
      </c>
      <c r="K48" s="119">
        <v>46316</v>
      </c>
      <c r="M48" s="118" t="s">
        <v>36</v>
      </c>
      <c r="N48" s="116" t="s">
        <v>133</v>
      </c>
      <c r="O48" s="93">
        <v>8244427.3442206243</v>
      </c>
      <c r="P48" s="93">
        <v>5312820800</v>
      </c>
      <c r="Q48" s="94">
        <v>17421</v>
      </c>
      <c r="S48" s="118" t="s">
        <v>36</v>
      </c>
      <c r="T48" s="116" t="s">
        <v>133</v>
      </c>
      <c r="U48" s="93">
        <v>8059000.1501674438</v>
      </c>
      <c r="V48" s="93">
        <v>5312820800</v>
      </c>
      <c r="W48" s="94">
        <v>17421</v>
      </c>
    </row>
    <row r="49" spans="1:23" x14ac:dyDescent="0.25">
      <c r="A49" s="120" t="s">
        <v>31</v>
      </c>
      <c r="B49" s="117" t="s">
        <v>112</v>
      </c>
      <c r="C49" s="115">
        <v>5584757.2645232696</v>
      </c>
      <c r="D49" s="115">
        <v>3016701100</v>
      </c>
      <c r="E49" s="121">
        <v>12614</v>
      </c>
      <c r="G49" s="120" t="s">
        <v>31</v>
      </c>
      <c r="H49" s="117" t="s">
        <v>112</v>
      </c>
      <c r="I49" s="115">
        <v>6004099.719354894</v>
      </c>
      <c r="J49" s="115">
        <v>3043712100</v>
      </c>
      <c r="K49" s="121">
        <v>12492</v>
      </c>
      <c r="M49" s="120" t="s">
        <v>29</v>
      </c>
      <c r="N49" s="117" t="s">
        <v>102</v>
      </c>
      <c r="O49" s="91">
        <v>8105923.2136135558</v>
      </c>
      <c r="P49" s="91">
        <v>4910545900</v>
      </c>
      <c r="Q49" s="92">
        <v>12770</v>
      </c>
      <c r="S49" s="120" t="s">
        <v>29</v>
      </c>
      <c r="T49" s="117" t="s">
        <v>102</v>
      </c>
      <c r="U49" s="91">
        <v>7734708.9941572091</v>
      </c>
      <c r="V49" s="91">
        <v>4910545900</v>
      </c>
      <c r="W49" s="92">
        <v>12770</v>
      </c>
    </row>
    <row r="50" spans="1:23" x14ac:dyDescent="0.25">
      <c r="A50" s="118" t="s">
        <v>35</v>
      </c>
      <c r="B50" s="116" t="s">
        <v>117</v>
      </c>
      <c r="C50" s="114">
        <v>5378086.7460372197</v>
      </c>
      <c r="D50" s="114">
        <v>4023822600</v>
      </c>
      <c r="E50" s="119">
        <v>15440</v>
      </c>
      <c r="G50" s="118" t="s">
        <v>36</v>
      </c>
      <c r="H50" s="116" t="s">
        <v>124</v>
      </c>
      <c r="I50" s="114">
        <v>5890972.5549469292</v>
      </c>
      <c r="J50" s="114">
        <v>1264269100</v>
      </c>
      <c r="K50" s="119">
        <v>4927</v>
      </c>
      <c r="M50" s="118" t="s">
        <v>39</v>
      </c>
      <c r="N50" s="116" t="s">
        <v>127</v>
      </c>
      <c r="O50" s="93">
        <v>8049259.4633627692</v>
      </c>
      <c r="P50" s="93">
        <v>4887438200</v>
      </c>
      <c r="Q50" s="94">
        <v>14305</v>
      </c>
      <c r="S50" s="118" t="s">
        <v>39</v>
      </c>
      <c r="T50" s="116" t="s">
        <v>127</v>
      </c>
      <c r="U50" s="93">
        <v>7720105.2379271723</v>
      </c>
      <c r="V50" s="93">
        <v>4887438200</v>
      </c>
      <c r="W50" s="94">
        <v>14305</v>
      </c>
    </row>
    <row r="51" spans="1:23" x14ac:dyDescent="0.25">
      <c r="A51" s="120" t="s">
        <v>43</v>
      </c>
      <c r="B51" s="117" t="s">
        <v>104</v>
      </c>
      <c r="C51" s="115">
        <v>5303245.2242440097</v>
      </c>
      <c r="D51" s="115">
        <v>86190552300</v>
      </c>
      <c r="E51" s="121">
        <v>293223</v>
      </c>
      <c r="G51" s="120" t="s">
        <v>29</v>
      </c>
      <c r="H51" s="117" t="s">
        <v>116</v>
      </c>
      <c r="I51" s="115">
        <v>5827764.5316507947</v>
      </c>
      <c r="J51" s="115">
        <v>50217096500</v>
      </c>
      <c r="K51" s="121">
        <v>118622</v>
      </c>
      <c r="M51" s="120" t="s">
        <v>38</v>
      </c>
      <c r="N51" s="117" t="s">
        <v>115</v>
      </c>
      <c r="O51" s="91">
        <v>7786014.0830865828</v>
      </c>
      <c r="P51" s="91">
        <v>13431479700</v>
      </c>
      <c r="Q51" s="92">
        <v>46316</v>
      </c>
      <c r="S51" s="120" t="s">
        <v>38</v>
      </c>
      <c r="T51" s="117" t="s">
        <v>115</v>
      </c>
      <c r="U51" s="91">
        <v>7486803.9382042447</v>
      </c>
      <c r="V51" s="91">
        <v>13431479700</v>
      </c>
      <c r="W51" s="92">
        <v>46316</v>
      </c>
    </row>
    <row r="52" spans="1:23" x14ac:dyDescent="0.25">
      <c r="A52" s="118" t="s">
        <v>26</v>
      </c>
      <c r="B52" s="116" t="s">
        <v>113</v>
      </c>
      <c r="C52" s="114">
        <v>4949438.0020662704</v>
      </c>
      <c r="D52" s="114">
        <v>4281683900</v>
      </c>
      <c r="E52" s="119">
        <v>12242</v>
      </c>
      <c r="G52" s="118" t="s">
        <v>35</v>
      </c>
      <c r="H52" s="116" t="s">
        <v>117</v>
      </c>
      <c r="I52" s="114">
        <v>5618191.0697151907</v>
      </c>
      <c r="J52" s="114">
        <v>3981802900</v>
      </c>
      <c r="K52" s="119">
        <v>15169</v>
      </c>
      <c r="M52" s="118" t="s">
        <v>29</v>
      </c>
      <c r="N52" s="116" t="s">
        <v>109</v>
      </c>
      <c r="O52" s="93">
        <v>7656399.2660374846</v>
      </c>
      <c r="P52" s="93">
        <v>10550921100</v>
      </c>
      <c r="Q52" s="94">
        <v>31197</v>
      </c>
      <c r="S52" s="118" t="s">
        <v>29</v>
      </c>
      <c r="T52" s="116" t="s">
        <v>109</v>
      </c>
      <c r="U52" s="93">
        <v>7249923.2275824258</v>
      </c>
      <c r="V52" s="93">
        <v>10550921100</v>
      </c>
      <c r="W52" s="94">
        <v>31197</v>
      </c>
    </row>
    <row r="53" spans="1:23" x14ac:dyDescent="0.25">
      <c r="A53" s="120" t="s">
        <v>29</v>
      </c>
      <c r="B53" s="117" t="s">
        <v>116</v>
      </c>
      <c r="C53" s="115">
        <v>4841607.1116004502</v>
      </c>
      <c r="D53" s="115">
        <v>51226412600</v>
      </c>
      <c r="E53" s="121">
        <v>123337</v>
      </c>
      <c r="G53" s="120" t="s">
        <v>43</v>
      </c>
      <c r="H53" s="117" t="s">
        <v>104</v>
      </c>
      <c r="I53" s="115">
        <v>5387065.6123733679</v>
      </c>
      <c r="J53" s="115">
        <v>93888483700</v>
      </c>
      <c r="K53" s="121">
        <v>314264</v>
      </c>
      <c r="M53" s="120" t="s">
        <v>31</v>
      </c>
      <c r="N53" s="117" t="s">
        <v>107</v>
      </c>
      <c r="O53" s="91">
        <v>7456555.4784378912</v>
      </c>
      <c r="P53" s="91">
        <v>1149258100</v>
      </c>
      <c r="Q53" s="92">
        <v>4719</v>
      </c>
      <c r="S53" s="120" t="s">
        <v>31</v>
      </c>
      <c r="T53" s="117" t="s">
        <v>107</v>
      </c>
      <c r="U53" s="91">
        <v>7193957.4920819569</v>
      </c>
      <c r="V53" s="91">
        <v>1149258100</v>
      </c>
      <c r="W53" s="92">
        <v>4719</v>
      </c>
    </row>
    <row r="54" spans="1:23" x14ac:dyDescent="0.25">
      <c r="A54" s="118" t="s">
        <v>36</v>
      </c>
      <c r="B54" s="116" t="s">
        <v>124</v>
      </c>
      <c r="C54" s="114">
        <v>4695438.4057601802</v>
      </c>
      <c r="D54" s="114">
        <v>1103027900</v>
      </c>
      <c r="E54" s="119">
        <v>4246</v>
      </c>
      <c r="G54" s="118" t="s">
        <v>29</v>
      </c>
      <c r="H54" s="116" t="s">
        <v>118</v>
      </c>
      <c r="I54" s="114">
        <v>5128200.6538489424</v>
      </c>
      <c r="J54" s="114">
        <v>4729707700</v>
      </c>
      <c r="K54" s="119">
        <v>13296</v>
      </c>
      <c r="M54" s="118" t="s">
        <v>36</v>
      </c>
      <c r="N54" s="116" t="s">
        <v>124</v>
      </c>
      <c r="O54" s="93">
        <v>7073353.8876591288</v>
      </c>
      <c r="P54" s="93">
        <v>1264269100</v>
      </c>
      <c r="Q54" s="94">
        <v>4927</v>
      </c>
      <c r="S54" s="118" t="s">
        <v>36</v>
      </c>
      <c r="T54" s="116" t="s">
        <v>124</v>
      </c>
      <c r="U54" s="93">
        <v>7135269.8158106161</v>
      </c>
      <c r="V54" s="93">
        <v>1264269100</v>
      </c>
      <c r="W54" s="94">
        <v>4927</v>
      </c>
    </row>
    <row r="55" spans="1:23" x14ac:dyDescent="0.25">
      <c r="A55" s="120" t="s">
        <v>29</v>
      </c>
      <c r="B55" s="117" t="s">
        <v>118</v>
      </c>
      <c r="C55" s="115">
        <v>4639355.4346521497</v>
      </c>
      <c r="D55" s="115">
        <v>4686828600</v>
      </c>
      <c r="E55" s="121">
        <v>13291</v>
      </c>
      <c r="G55" s="120" t="s">
        <v>26</v>
      </c>
      <c r="H55" s="117" t="s">
        <v>113</v>
      </c>
      <c r="I55" s="115">
        <v>4945745.8322303891</v>
      </c>
      <c r="J55" s="115">
        <v>4174395200</v>
      </c>
      <c r="K55" s="121">
        <v>11881</v>
      </c>
      <c r="M55" s="120" t="s">
        <v>29</v>
      </c>
      <c r="N55" s="117" t="s">
        <v>95</v>
      </c>
      <c r="O55" s="91">
        <v>6408551.6331831859</v>
      </c>
      <c r="P55" s="91">
        <v>3175156400</v>
      </c>
      <c r="Q55" s="92">
        <v>8526</v>
      </c>
      <c r="S55" s="120" t="s">
        <v>29</v>
      </c>
      <c r="T55" s="117" t="s">
        <v>95</v>
      </c>
      <c r="U55" s="91">
        <v>6049977.9669011813</v>
      </c>
      <c r="V55" s="91">
        <v>3175156400</v>
      </c>
      <c r="W55" s="92">
        <v>8526</v>
      </c>
    </row>
    <row r="56" spans="1:23" x14ac:dyDescent="0.25">
      <c r="A56" s="118" t="s">
        <v>39</v>
      </c>
      <c r="B56" s="116" t="s">
        <v>127</v>
      </c>
      <c r="C56" s="114">
        <v>4363191.5028893696</v>
      </c>
      <c r="D56" s="114">
        <v>4899176200</v>
      </c>
      <c r="E56" s="119">
        <v>14426</v>
      </c>
      <c r="G56" s="118" t="s">
        <v>29</v>
      </c>
      <c r="H56" s="116" t="s">
        <v>95</v>
      </c>
      <c r="I56" s="114">
        <v>4501887.3578648083</v>
      </c>
      <c r="J56" s="114">
        <v>3175156400</v>
      </c>
      <c r="K56" s="119">
        <v>8526</v>
      </c>
      <c r="M56" s="118" t="s">
        <v>29</v>
      </c>
      <c r="N56" s="116" t="s">
        <v>141</v>
      </c>
      <c r="O56" s="93">
        <v>5730649.8084483054</v>
      </c>
      <c r="P56" s="93">
        <v>872505500</v>
      </c>
      <c r="Q56" s="94">
        <v>3588</v>
      </c>
      <c r="S56" s="118" t="s">
        <v>29</v>
      </c>
      <c r="T56" s="116" t="s">
        <v>141</v>
      </c>
      <c r="U56" s="93">
        <v>5625717.1583819799</v>
      </c>
      <c r="V56" s="93">
        <v>872505500</v>
      </c>
      <c r="W56" s="94">
        <v>3588</v>
      </c>
    </row>
    <row r="57" spans="1:23" x14ac:dyDescent="0.25">
      <c r="A57" s="120" t="s">
        <v>29</v>
      </c>
      <c r="B57" s="117" t="s">
        <v>95</v>
      </c>
      <c r="C57" s="115">
        <v>4323322.0921252202</v>
      </c>
      <c r="D57" s="115">
        <v>3130975300</v>
      </c>
      <c r="E57" s="121">
        <v>8488</v>
      </c>
      <c r="G57" s="120" t="s">
        <v>38</v>
      </c>
      <c r="H57" s="117" t="s">
        <v>126</v>
      </c>
      <c r="I57" s="115">
        <v>4436439.7245551124</v>
      </c>
      <c r="J57" s="115">
        <v>12589084600</v>
      </c>
      <c r="K57" s="121">
        <v>32135</v>
      </c>
      <c r="M57" s="120" t="s">
        <v>36</v>
      </c>
      <c r="N57" s="117" t="s">
        <v>130</v>
      </c>
      <c r="O57" s="91">
        <v>5588389.4245993625</v>
      </c>
      <c r="P57" s="91">
        <v>1350032200</v>
      </c>
      <c r="Q57" s="92">
        <v>4898</v>
      </c>
      <c r="S57" s="120" t="s">
        <v>36</v>
      </c>
      <c r="T57" s="117" t="s">
        <v>130</v>
      </c>
      <c r="U57" s="91">
        <v>5524328.1839232482</v>
      </c>
      <c r="V57" s="91">
        <v>1350032200</v>
      </c>
      <c r="W57" s="92">
        <v>4898</v>
      </c>
    </row>
    <row r="58" spans="1:23" x14ac:dyDescent="0.25">
      <c r="A58" s="118" t="s">
        <v>38</v>
      </c>
      <c r="B58" s="116" t="s">
        <v>126</v>
      </c>
      <c r="C58" s="114">
        <v>4304340.0574572803</v>
      </c>
      <c r="D58" s="114">
        <v>12667113300</v>
      </c>
      <c r="E58" s="119">
        <v>32844</v>
      </c>
      <c r="G58" s="118" t="s">
        <v>39</v>
      </c>
      <c r="H58" s="116" t="s">
        <v>127</v>
      </c>
      <c r="I58" s="114">
        <v>4405355.586586914</v>
      </c>
      <c r="J58" s="114">
        <v>4887438200</v>
      </c>
      <c r="K58" s="119">
        <v>14305</v>
      </c>
      <c r="M58" s="118" t="s">
        <v>38</v>
      </c>
      <c r="N58" s="116" t="s">
        <v>132</v>
      </c>
      <c r="O58" s="93">
        <v>5253091.7616351517</v>
      </c>
      <c r="P58" s="93">
        <v>5994256400</v>
      </c>
      <c r="Q58" s="94">
        <v>17678</v>
      </c>
      <c r="S58" s="118" t="s">
        <v>43</v>
      </c>
      <c r="T58" s="116" t="s">
        <v>104</v>
      </c>
      <c r="U58" s="93">
        <v>5144283.1479300717</v>
      </c>
      <c r="V58" s="93">
        <v>93888483700</v>
      </c>
      <c r="W58" s="94">
        <v>314264</v>
      </c>
    </row>
    <row r="59" spans="1:23" x14ac:dyDescent="0.25">
      <c r="A59" s="120" t="s">
        <v>28</v>
      </c>
      <c r="B59" s="117" t="s">
        <v>125</v>
      </c>
      <c r="C59" s="115">
        <v>4275029.8510795003</v>
      </c>
      <c r="D59" s="115">
        <v>5577092700</v>
      </c>
      <c r="E59" s="121">
        <v>15906</v>
      </c>
      <c r="G59" s="120" t="s">
        <v>25</v>
      </c>
      <c r="H59" s="117" t="s">
        <v>121</v>
      </c>
      <c r="I59" s="115">
        <v>4376390.251680186</v>
      </c>
      <c r="J59" s="115">
        <v>6297214100</v>
      </c>
      <c r="K59" s="121">
        <v>12166</v>
      </c>
      <c r="M59" s="120" t="s">
        <v>43</v>
      </c>
      <c r="N59" s="117" t="s">
        <v>104</v>
      </c>
      <c r="O59" s="91">
        <v>5112441.432860666</v>
      </c>
      <c r="P59" s="91">
        <v>93888483700</v>
      </c>
      <c r="Q59" s="92">
        <v>314264</v>
      </c>
      <c r="S59" s="120" t="s">
        <v>38</v>
      </c>
      <c r="T59" s="117" t="s">
        <v>132</v>
      </c>
      <c r="U59" s="91">
        <v>5039398.5083142659</v>
      </c>
      <c r="V59" s="91">
        <v>5994256400</v>
      </c>
      <c r="W59" s="92">
        <v>17678</v>
      </c>
    </row>
    <row r="60" spans="1:23" x14ac:dyDescent="0.25">
      <c r="A60" s="118" t="s">
        <v>25</v>
      </c>
      <c r="B60" s="116" t="s">
        <v>121</v>
      </c>
      <c r="C60" s="114">
        <v>4162769.2637696001</v>
      </c>
      <c r="D60" s="114">
        <v>6126358200</v>
      </c>
      <c r="E60" s="119">
        <v>12194</v>
      </c>
      <c r="G60" s="118" t="s">
        <v>28</v>
      </c>
      <c r="H60" s="116" t="s">
        <v>125</v>
      </c>
      <c r="I60" s="114">
        <v>4299056.267226561</v>
      </c>
      <c r="J60" s="114">
        <v>5757675900</v>
      </c>
      <c r="K60" s="119">
        <v>16236</v>
      </c>
      <c r="M60" s="118" t="s">
        <v>39</v>
      </c>
      <c r="N60" s="116" t="s">
        <v>143</v>
      </c>
      <c r="O60" s="93">
        <v>4986270.524906965</v>
      </c>
      <c r="P60" s="93">
        <v>4388522500</v>
      </c>
      <c r="Q60" s="94">
        <v>10195</v>
      </c>
      <c r="S60" s="118" t="s">
        <v>39</v>
      </c>
      <c r="T60" s="116" t="s">
        <v>143</v>
      </c>
      <c r="U60" s="93">
        <v>4796228.9643863728</v>
      </c>
      <c r="V60" s="93">
        <v>4388522500</v>
      </c>
      <c r="W60" s="94">
        <v>10195</v>
      </c>
    </row>
    <row r="61" spans="1:23" x14ac:dyDescent="0.25">
      <c r="A61" s="120" t="s">
        <v>31</v>
      </c>
      <c r="B61" s="117" t="s">
        <v>120</v>
      </c>
      <c r="C61" s="115">
        <v>3814299.49485383</v>
      </c>
      <c r="D61" s="115">
        <v>1982141700</v>
      </c>
      <c r="E61" s="121">
        <v>6979</v>
      </c>
      <c r="G61" s="120" t="s">
        <v>29</v>
      </c>
      <c r="H61" s="117" t="s">
        <v>128</v>
      </c>
      <c r="I61" s="115">
        <v>4079173.8618042329</v>
      </c>
      <c r="J61" s="115">
        <v>37197944900</v>
      </c>
      <c r="K61" s="121">
        <v>87793</v>
      </c>
      <c r="M61" s="120" t="s">
        <v>28</v>
      </c>
      <c r="N61" s="117" t="s">
        <v>125</v>
      </c>
      <c r="O61" s="91">
        <v>4643873.5987667674</v>
      </c>
      <c r="P61" s="91">
        <v>5757675900</v>
      </c>
      <c r="Q61" s="92">
        <v>16236</v>
      </c>
      <c r="S61" s="120" t="s">
        <v>28</v>
      </c>
      <c r="T61" s="117" t="s">
        <v>125</v>
      </c>
      <c r="U61" s="91">
        <v>4503630.6431304477</v>
      </c>
      <c r="V61" s="91">
        <v>5757675900</v>
      </c>
      <c r="W61" s="92">
        <v>16236</v>
      </c>
    </row>
    <row r="62" spans="1:23" x14ac:dyDescent="0.25">
      <c r="A62" s="118" t="s">
        <v>29</v>
      </c>
      <c r="B62" s="116" t="s">
        <v>122</v>
      </c>
      <c r="C62" s="114">
        <v>3755465.28656646</v>
      </c>
      <c r="D62" s="114">
        <v>5351992800</v>
      </c>
      <c r="E62" s="119">
        <v>14223</v>
      </c>
      <c r="G62" s="118" t="s">
        <v>31</v>
      </c>
      <c r="H62" s="116" t="s">
        <v>120</v>
      </c>
      <c r="I62" s="114">
        <v>3907849.7923781238</v>
      </c>
      <c r="J62" s="114">
        <v>1960653300</v>
      </c>
      <c r="K62" s="119">
        <v>6878</v>
      </c>
      <c r="M62" s="118" t="s">
        <v>38</v>
      </c>
      <c r="N62" s="116" t="s">
        <v>126</v>
      </c>
      <c r="O62" s="93">
        <v>4610912.8922454799</v>
      </c>
      <c r="P62" s="93">
        <v>12589084600</v>
      </c>
      <c r="Q62" s="94">
        <v>32135</v>
      </c>
      <c r="S62" s="118" t="s">
        <v>25</v>
      </c>
      <c r="T62" s="116" t="s">
        <v>121</v>
      </c>
      <c r="U62" s="93">
        <v>4476385.6689235568</v>
      </c>
      <c r="V62" s="93">
        <v>6297214100</v>
      </c>
      <c r="W62" s="94">
        <v>12166</v>
      </c>
    </row>
    <row r="63" spans="1:23" x14ac:dyDescent="0.25">
      <c r="A63" s="120" t="s">
        <v>43</v>
      </c>
      <c r="B63" s="117" t="s">
        <v>123</v>
      </c>
      <c r="C63" s="115">
        <v>3591024.78610369</v>
      </c>
      <c r="D63" s="115">
        <v>4080125100</v>
      </c>
      <c r="E63" s="121">
        <v>12141</v>
      </c>
      <c r="G63" s="120" t="s">
        <v>29</v>
      </c>
      <c r="H63" s="117" t="s">
        <v>122</v>
      </c>
      <c r="I63" s="115">
        <v>3841471.5593676423</v>
      </c>
      <c r="J63" s="115">
        <v>5405695700</v>
      </c>
      <c r="K63" s="121">
        <v>14175</v>
      </c>
      <c r="M63" s="120" t="s">
        <v>25</v>
      </c>
      <c r="N63" s="117" t="s">
        <v>121</v>
      </c>
      <c r="O63" s="91">
        <v>4600662.9237690391</v>
      </c>
      <c r="P63" s="91">
        <v>6297214100</v>
      </c>
      <c r="Q63" s="92">
        <v>12166</v>
      </c>
      <c r="S63" s="120" t="s">
        <v>38</v>
      </c>
      <c r="T63" s="117" t="s">
        <v>126</v>
      </c>
      <c r="U63" s="91">
        <v>4468615.9633419663</v>
      </c>
      <c r="V63" s="91">
        <v>12589084600</v>
      </c>
      <c r="W63" s="92">
        <v>32135</v>
      </c>
    </row>
    <row r="64" spans="1:23" x14ac:dyDescent="0.25">
      <c r="A64" s="118" t="s">
        <v>31</v>
      </c>
      <c r="B64" s="116" t="s">
        <v>119</v>
      </c>
      <c r="C64" s="114">
        <v>3349669.0062830099</v>
      </c>
      <c r="D64" s="114">
        <v>3158074900</v>
      </c>
      <c r="E64" s="119">
        <v>10889</v>
      </c>
      <c r="G64" s="118" t="s">
        <v>43</v>
      </c>
      <c r="H64" s="116" t="s">
        <v>123</v>
      </c>
      <c r="I64" s="114">
        <v>3702635.3141425652</v>
      </c>
      <c r="J64" s="114">
        <v>4383326600</v>
      </c>
      <c r="K64" s="119">
        <v>13298</v>
      </c>
      <c r="M64" s="118" t="s">
        <v>29</v>
      </c>
      <c r="N64" s="116" t="s">
        <v>116</v>
      </c>
      <c r="O64" s="93">
        <v>4554748.2190507594</v>
      </c>
      <c r="P64" s="93">
        <v>50217096500</v>
      </c>
      <c r="Q64" s="94">
        <v>118622</v>
      </c>
      <c r="S64" s="118" t="s">
        <v>29</v>
      </c>
      <c r="T64" s="116" t="s">
        <v>116</v>
      </c>
      <c r="U64" s="93">
        <v>4383895.134989542</v>
      </c>
      <c r="V64" s="93">
        <v>50217096500</v>
      </c>
      <c r="W64" s="94">
        <v>118622</v>
      </c>
    </row>
    <row r="65" spans="1:23" x14ac:dyDescent="0.25">
      <c r="A65" s="120" t="s">
        <v>38</v>
      </c>
      <c r="B65" s="117" t="s">
        <v>132</v>
      </c>
      <c r="C65" s="115">
        <v>3227785.26253499</v>
      </c>
      <c r="D65" s="115">
        <v>5950812400</v>
      </c>
      <c r="E65" s="121">
        <v>17708</v>
      </c>
      <c r="G65" s="120" t="s">
        <v>36</v>
      </c>
      <c r="H65" s="117" t="s">
        <v>133</v>
      </c>
      <c r="I65" s="115">
        <v>3646537.4965931172</v>
      </c>
      <c r="J65" s="115">
        <v>5312820800</v>
      </c>
      <c r="K65" s="121">
        <v>17421</v>
      </c>
      <c r="M65" s="120" t="s">
        <v>29</v>
      </c>
      <c r="N65" s="117" t="s">
        <v>118</v>
      </c>
      <c r="O65" s="91">
        <v>4122568.9291559509</v>
      </c>
      <c r="P65" s="91">
        <v>4729707700</v>
      </c>
      <c r="Q65" s="92">
        <v>13296</v>
      </c>
      <c r="S65" s="120" t="s">
        <v>43</v>
      </c>
      <c r="T65" s="117" t="s">
        <v>123</v>
      </c>
      <c r="U65" s="91">
        <v>4035259.1451742435</v>
      </c>
      <c r="V65" s="91">
        <v>4383326600</v>
      </c>
      <c r="W65" s="92">
        <v>13298</v>
      </c>
    </row>
    <row r="66" spans="1:23" x14ac:dyDescent="0.25">
      <c r="A66" s="118" t="s">
        <v>29</v>
      </c>
      <c r="B66" s="116" t="s">
        <v>128</v>
      </c>
      <c r="C66" s="114">
        <v>3187330.9844613401</v>
      </c>
      <c r="D66" s="114">
        <v>39255878500</v>
      </c>
      <c r="E66" s="119">
        <v>95654</v>
      </c>
      <c r="G66" s="118" t="s">
        <v>31</v>
      </c>
      <c r="H66" s="116" t="s">
        <v>119</v>
      </c>
      <c r="I66" s="114">
        <v>3396276.5749152415</v>
      </c>
      <c r="J66" s="114">
        <v>3124430900</v>
      </c>
      <c r="K66" s="119">
        <v>10675</v>
      </c>
      <c r="M66" s="118" t="s">
        <v>43</v>
      </c>
      <c r="N66" s="116" t="s">
        <v>123</v>
      </c>
      <c r="O66" s="93">
        <v>4057117.4596699467</v>
      </c>
      <c r="P66" s="93">
        <v>4383326600</v>
      </c>
      <c r="Q66" s="94">
        <v>13298</v>
      </c>
      <c r="S66" s="118" t="s">
        <v>29</v>
      </c>
      <c r="T66" s="116" t="s">
        <v>118</v>
      </c>
      <c r="U66" s="93">
        <v>4007370.0774726514</v>
      </c>
      <c r="V66" s="93">
        <v>4729707700</v>
      </c>
      <c r="W66" s="94">
        <v>13296</v>
      </c>
    </row>
    <row r="67" spans="1:23" x14ac:dyDescent="0.25">
      <c r="A67" s="120" t="s">
        <v>36</v>
      </c>
      <c r="B67" s="117" t="s">
        <v>133</v>
      </c>
      <c r="C67" s="115">
        <v>3140388.5485344599</v>
      </c>
      <c r="D67" s="115">
        <v>4736494100</v>
      </c>
      <c r="E67" s="121">
        <v>15907</v>
      </c>
      <c r="G67" s="120" t="s">
        <v>38</v>
      </c>
      <c r="H67" s="117" t="s">
        <v>132</v>
      </c>
      <c r="I67" s="115">
        <v>3325956.622689609</v>
      </c>
      <c r="J67" s="115">
        <v>5994256400</v>
      </c>
      <c r="K67" s="121">
        <v>17678</v>
      </c>
      <c r="M67" s="120" t="s">
        <v>34</v>
      </c>
      <c r="N67" s="117" t="s">
        <v>136</v>
      </c>
      <c r="O67" s="91">
        <v>4047229.713390891</v>
      </c>
      <c r="P67" s="91">
        <v>919400500</v>
      </c>
      <c r="Q67" s="92">
        <v>3041</v>
      </c>
      <c r="S67" s="120" t="s">
        <v>34</v>
      </c>
      <c r="T67" s="117" t="s">
        <v>136</v>
      </c>
      <c r="U67" s="91">
        <v>3927314.8718378078</v>
      </c>
      <c r="V67" s="91">
        <v>919400500</v>
      </c>
      <c r="W67" s="92">
        <v>3041</v>
      </c>
    </row>
    <row r="68" spans="1:23" x14ac:dyDescent="0.25">
      <c r="A68" s="118" t="s">
        <v>43</v>
      </c>
      <c r="B68" s="116" t="s">
        <v>129</v>
      </c>
      <c r="C68" s="114">
        <v>3108620.9502645601</v>
      </c>
      <c r="D68" s="114">
        <v>3093140800</v>
      </c>
      <c r="E68" s="119">
        <v>12113</v>
      </c>
      <c r="G68" s="118" t="s">
        <v>43</v>
      </c>
      <c r="H68" s="116" t="s">
        <v>129</v>
      </c>
      <c r="I68" s="114">
        <v>3283321.8278789772</v>
      </c>
      <c r="J68" s="114">
        <v>3392804600</v>
      </c>
      <c r="K68" s="119">
        <v>13065</v>
      </c>
      <c r="M68" s="118" t="s">
        <v>31</v>
      </c>
      <c r="N68" s="116" t="s">
        <v>119</v>
      </c>
      <c r="O68" s="93">
        <v>3924191.0258543273</v>
      </c>
      <c r="P68" s="93">
        <v>3124430900</v>
      </c>
      <c r="Q68" s="94">
        <v>10675</v>
      </c>
      <c r="S68" s="118" t="s">
        <v>31</v>
      </c>
      <c r="T68" s="116" t="s">
        <v>119</v>
      </c>
      <c r="U68" s="93">
        <v>3837092.1414549444</v>
      </c>
      <c r="V68" s="93">
        <v>3124430900</v>
      </c>
      <c r="W68" s="94">
        <v>10675</v>
      </c>
    </row>
    <row r="69" spans="1:23" x14ac:dyDescent="0.25">
      <c r="A69" s="120" t="s">
        <v>43</v>
      </c>
      <c r="B69" s="117" t="s">
        <v>137</v>
      </c>
      <c r="C69" s="115">
        <v>2972619.7662548102</v>
      </c>
      <c r="D69" s="115">
        <v>6930321200</v>
      </c>
      <c r="E69" s="121">
        <v>25021</v>
      </c>
      <c r="G69" s="120" t="s">
        <v>43</v>
      </c>
      <c r="H69" s="117" t="s">
        <v>137</v>
      </c>
      <c r="I69" s="115">
        <v>3166084.4591043009</v>
      </c>
      <c r="J69" s="115">
        <v>7641345700</v>
      </c>
      <c r="K69" s="121">
        <v>27339</v>
      </c>
      <c r="M69" s="120" t="s">
        <v>26</v>
      </c>
      <c r="N69" s="117" t="s">
        <v>144</v>
      </c>
      <c r="O69" s="91">
        <v>3765635.5579307959</v>
      </c>
      <c r="P69" s="91">
        <v>2333169500</v>
      </c>
      <c r="Q69" s="92">
        <v>7135</v>
      </c>
      <c r="S69" s="120" t="s">
        <v>26</v>
      </c>
      <c r="T69" s="117" t="s">
        <v>144</v>
      </c>
      <c r="U69" s="91">
        <v>3579213.6113927085</v>
      </c>
      <c r="V69" s="91">
        <v>2333169500</v>
      </c>
      <c r="W69" s="92">
        <v>7135</v>
      </c>
    </row>
    <row r="70" spans="1:23" x14ac:dyDescent="0.25">
      <c r="A70" s="118" t="s">
        <v>36</v>
      </c>
      <c r="B70" s="116" t="s">
        <v>130</v>
      </c>
      <c r="C70" s="114">
        <v>2937757.00783314</v>
      </c>
      <c r="D70" s="114">
        <v>1225853800</v>
      </c>
      <c r="E70" s="119">
        <v>4510</v>
      </c>
      <c r="G70" s="118" t="s">
        <v>36</v>
      </c>
      <c r="H70" s="116" t="s">
        <v>130</v>
      </c>
      <c r="I70" s="114">
        <v>3045756.8568882211</v>
      </c>
      <c r="J70" s="114">
        <v>1350032200</v>
      </c>
      <c r="K70" s="119">
        <v>4898</v>
      </c>
      <c r="M70" s="118" t="s">
        <v>36</v>
      </c>
      <c r="N70" s="116" t="s">
        <v>152</v>
      </c>
      <c r="O70" s="93">
        <v>3603039.7087826435</v>
      </c>
      <c r="P70" s="93">
        <v>1212273400</v>
      </c>
      <c r="Q70" s="94">
        <v>4544</v>
      </c>
      <c r="S70" s="118" t="s">
        <v>36</v>
      </c>
      <c r="T70" s="116" t="s">
        <v>152</v>
      </c>
      <c r="U70" s="93">
        <v>3552851.0689414311</v>
      </c>
      <c r="V70" s="93">
        <v>1212273400</v>
      </c>
      <c r="W70" s="94">
        <v>4544</v>
      </c>
    </row>
    <row r="71" spans="1:23" x14ac:dyDescent="0.25">
      <c r="A71" s="120" t="s">
        <v>39</v>
      </c>
      <c r="B71" s="117" t="s">
        <v>143</v>
      </c>
      <c r="C71" s="115">
        <v>2771582.2694512801</v>
      </c>
      <c r="D71" s="115">
        <v>4449670800</v>
      </c>
      <c r="E71" s="121">
        <v>10446</v>
      </c>
      <c r="G71" s="120" t="s">
        <v>43</v>
      </c>
      <c r="H71" s="117" t="s">
        <v>135</v>
      </c>
      <c r="I71" s="115">
        <v>2786872.8334644944</v>
      </c>
      <c r="J71" s="115">
        <v>7661346800</v>
      </c>
      <c r="K71" s="121">
        <v>24987</v>
      </c>
      <c r="M71" s="120" t="s">
        <v>30</v>
      </c>
      <c r="N71" s="117" t="s">
        <v>163</v>
      </c>
      <c r="O71" s="91">
        <v>3600300.355475985</v>
      </c>
      <c r="P71" s="91">
        <v>1459047600</v>
      </c>
      <c r="Q71" s="92">
        <v>4658</v>
      </c>
      <c r="S71" s="120" t="s">
        <v>36</v>
      </c>
      <c r="T71" s="117" t="s">
        <v>134</v>
      </c>
      <c r="U71" s="91">
        <v>3547429.6953292484</v>
      </c>
      <c r="V71" s="91">
        <v>5467990400</v>
      </c>
      <c r="W71" s="92">
        <v>19031</v>
      </c>
    </row>
    <row r="72" spans="1:23" x14ac:dyDescent="0.25">
      <c r="A72" s="118" t="s">
        <v>43</v>
      </c>
      <c r="B72" s="116" t="s">
        <v>135</v>
      </c>
      <c r="C72" s="114">
        <v>2615045.4438265502</v>
      </c>
      <c r="D72" s="114">
        <v>7644136600</v>
      </c>
      <c r="E72" s="119">
        <v>25292</v>
      </c>
      <c r="G72" s="118" t="s">
        <v>39</v>
      </c>
      <c r="H72" s="116" t="s">
        <v>143</v>
      </c>
      <c r="I72" s="114">
        <v>2760410.4528980209</v>
      </c>
      <c r="J72" s="114">
        <v>4388522500</v>
      </c>
      <c r="K72" s="119">
        <v>10195</v>
      </c>
      <c r="M72" s="118" t="s">
        <v>36</v>
      </c>
      <c r="N72" s="116" t="s">
        <v>134</v>
      </c>
      <c r="O72" s="93">
        <v>3581010.7218489428</v>
      </c>
      <c r="P72" s="93">
        <v>5467990400</v>
      </c>
      <c r="Q72" s="94">
        <v>19031</v>
      </c>
      <c r="S72" s="118" t="s">
        <v>30</v>
      </c>
      <c r="T72" s="116" t="s">
        <v>163</v>
      </c>
      <c r="U72" s="93">
        <v>3401327.7476141644</v>
      </c>
      <c r="V72" s="93">
        <v>1459047600</v>
      </c>
      <c r="W72" s="94">
        <v>4658</v>
      </c>
    </row>
    <row r="73" spans="1:23" x14ac:dyDescent="0.25">
      <c r="A73" s="120" t="s">
        <v>44</v>
      </c>
      <c r="B73" s="117" t="s">
        <v>139</v>
      </c>
      <c r="C73" s="115">
        <v>2551545.1606320501</v>
      </c>
      <c r="D73" s="115">
        <v>6634049600</v>
      </c>
      <c r="E73" s="121">
        <v>19359</v>
      </c>
      <c r="G73" s="120" t="s">
        <v>44</v>
      </c>
      <c r="H73" s="117" t="s">
        <v>139</v>
      </c>
      <c r="I73" s="115">
        <v>2752763.3121700515</v>
      </c>
      <c r="J73" s="115">
        <v>6906457700</v>
      </c>
      <c r="K73" s="121">
        <v>20106</v>
      </c>
      <c r="M73" s="120" t="s">
        <v>31</v>
      </c>
      <c r="N73" s="117" t="s">
        <v>120</v>
      </c>
      <c r="O73" s="91">
        <v>3344194.9328338346</v>
      </c>
      <c r="P73" s="91">
        <v>1960653300</v>
      </c>
      <c r="Q73" s="92">
        <v>6878</v>
      </c>
      <c r="S73" s="120" t="s">
        <v>31</v>
      </c>
      <c r="T73" s="117" t="s">
        <v>120</v>
      </c>
      <c r="U73" s="91">
        <v>3252073.3311022143</v>
      </c>
      <c r="V73" s="91">
        <v>1960653300</v>
      </c>
      <c r="W73" s="92">
        <v>6878</v>
      </c>
    </row>
    <row r="74" spans="1:23" x14ac:dyDescent="0.25">
      <c r="A74" s="118" t="s">
        <v>36</v>
      </c>
      <c r="B74" s="116" t="s">
        <v>134</v>
      </c>
      <c r="C74" s="114">
        <v>2540075.7822929001</v>
      </c>
      <c r="D74" s="114">
        <v>5452238300</v>
      </c>
      <c r="E74" s="119">
        <v>19118</v>
      </c>
      <c r="G74" s="118" t="s">
        <v>36</v>
      </c>
      <c r="H74" s="116" t="s">
        <v>134</v>
      </c>
      <c r="I74" s="114">
        <v>2534472.4522158643</v>
      </c>
      <c r="J74" s="114">
        <v>5467990400</v>
      </c>
      <c r="K74" s="119">
        <v>19031</v>
      </c>
      <c r="M74" s="118" t="s">
        <v>39</v>
      </c>
      <c r="N74" s="116" t="s">
        <v>157</v>
      </c>
      <c r="O74" s="93">
        <v>3064905.9510847921</v>
      </c>
      <c r="P74" s="93">
        <v>790658600</v>
      </c>
      <c r="Q74" s="94">
        <v>2058</v>
      </c>
      <c r="S74" s="118" t="s">
        <v>36</v>
      </c>
      <c r="T74" s="116" t="s">
        <v>99</v>
      </c>
      <c r="U74" s="93">
        <v>2945467.2487637582</v>
      </c>
      <c r="V74" s="93">
        <v>835323100</v>
      </c>
      <c r="W74" s="94">
        <v>4054</v>
      </c>
    </row>
    <row r="75" spans="1:23" x14ac:dyDescent="0.25">
      <c r="A75" s="120" t="s">
        <v>31</v>
      </c>
      <c r="B75" s="117" t="s">
        <v>140</v>
      </c>
      <c r="C75" s="115">
        <v>2486220.8992639999</v>
      </c>
      <c r="D75" s="115">
        <v>1357132500</v>
      </c>
      <c r="E75" s="121">
        <v>6647</v>
      </c>
      <c r="G75" s="120" t="s">
        <v>36</v>
      </c>
      <c r="H75" s="117" t="s">
        <v>147</v>
      </c>
      <c r="I75" s="115">
        <v>2532149.2569455984</v>
      </c>
      <c r="J75" s="115">
        <v>3414759300</v>
      </c>
      <c r="K75" s="121">
        <v>10465</v>
      </c>
      <c r="M75" s="120" t="s">
        <v>36</v>
      </c>
      <c r="N75" s="117" t="s">
        <v>99</v>
      </c>
      <c r="O75" s="91">
        <v>2928838.6557396362</v>
      </c>
      <c r="P75" s="91">
        <v>835323100</v>
      </c>
      <c r="Q75" s="92">
        <v>4054</v>
      </c>
      <c r="S75" s="120" t="s">
        <v>39</v>
      </c>
      <c r="T75" s="117" t="s">
        <v>157</v>
      </c>
      <c r="U75" s="91">
        <v>2914801.4563772692</v>
      </c>
      <c r="V75" s="91">
        <v>790658600</v>
      </c>
      <c r="W75" s="92">
        <v>2058</v>
      </c>
    </row>
    <row r="76" spans="1:23" x14ac:dyDescent="0.25">
      <c r="A76" s="118" t="s">
        <v>31</v>
      </c>
      <c r="B76" s="116" t="s">
        <v>138</v>
      </c>
      <c r="C76" s="114">
        <v>2434177.8717212798</v>
      </c>
      <c r="D76" s="114">
        <v>1211926400</v>
      </c>
      <c r="E76" s="119">
        <v>4928</v>
      </c>
      <c r="G76" s="118" t="s">
        <v>31</v>
      </c>
      <c r="H76" s="116" t="s">
        <v>138</v>
      </c>
      <c r="I76" s="114">
        <v>2528874.4371752371</v>
      </c>
      <c r="J76" s="114">
        <v>1217473400</v>
      </c>
      <c r="K76" s="119">
        <v>4833</v>
      </c>
      <c r="M76" s="118" t="s">
        <v>44</v>
      </c>
      <c r="N76" s="116" t="s">
        <v>139</v>
      </c>
      <c r="O76" s="93">
        <v>2916988.5825762744</v>
      </c>
      <c r="P76" s="93">
        <v>6906457700</v>
      </c>
      <c r="Q76" s="94">
        <v>20106</v>
      </c>
      <c r="S76" s="118" t="s">
        <v>44</v>
      </c>
      <c r="T76" s="116" t="s">
        <v>149</v>
      </c>
      <c r="U76" s="93">
        <v>2841604.349080882</v>
      </c>
      <c r="V76" s="93">
        <v>2725349700</v>
      </c>
      <c r="W76" s="94">
        <v>9877</v>
      </c>
    </row>
    <row r="77" spans="1:23" x14ac:dyDescent="0.25">
      <c r="A77" s="120" t="s">
        <v>29</v>
      </c>
      <c r="B77" s="117" t="s">
        <v>141</v>
      </c>
      <c r="C77" s="115">
        <v>2416226.5765948901</v>
      </c>
      <c r="D77" s="115">
        <v>907524600</v>
      </c>
      <c r="E77" s="121">
        <v>3807</v>
      </c>
      <c r="G77" s="120" t="s">
        <v>38</v>
      </c>
      <c r="H77" s="117" t="s">
        <v>142</v>
      </c>
      <c r="I77" s="115">
        <v>2518799.7864822992</v>
      </c>
      <c r="J77" s="115">
        <v>6525974500</v>
      </c>
      <c r="K77" s="121">
        <v>17973</v>
      </c>
      <c r="M77" s="120" t="s">
        <v>44</v>
      </c>
      <c r="N77" s="117" t="s">
        <v>149</v>
      </c>
      <c r="O77" s="91">
        <v>2885735.1958919466</v>
      </c>
      <c r="P77" s="91">
        <v>2725349700</v>
      </c>
      <c r="Q77" s="92">
        <v>9877</v>
      </c>
      <c r="S77" s="120" t="s">
        <v>44</v>
      </c>
      <c r="T77" s="117" t="s">
        <v>139</v>
      </c>
      <c r="U77" s="91">
        <v>2830721.2715232968</v>
      </c>
      <c r="V77" s="91">
        <v>6906457700</v>
      </c>
      <c r="W77" s="92">
        <v>20106</v>
      </c>
    </row>
    <row r="78" spans="1:23" x14ac:dyDescent="0.25">
      <c r="A78" s="118" t="s">
        <v>38</v>
      </c>
      <c r="B78" s="116" t="s">
        <v>142</v>
      </c>
      <c r="C78" s="114">
        <v>2358422.6122202198</v>
      </c>
      <c r="D78" s="114">
        <v>6620230600</v>
      </c>
      <c r="E78" s="119">
        <v>18630</v>
      </c>
      <c r="G78" s="118" t="s">
        <v>29</v>
      </c>
      <c r="H78" s="116" t="s">
        <v>141</v>
      </c>
      <c r="I78" s="114">
        <v>2457745.9169599004</v>
      </c>
      <c r="J78" s="114">
        <v>872505500</v>
      </c>
      <c r="K78" s="119">
        <v>3588</v>
      </c>
      <c r="M78" s="118" t="s">
        <v>36</v>
      </c>
      <c r="N78" s="116" t="s">
        <v>147</v>
      </c>
      <c r="O78" s="93">
        <v>2804917.9878968401</v>
      </c>
      <c r="P78" s="93">
        <v>3414759300</v>
      </c>
      <c r="Q78" s="94">
        <v>10465</v>
      </c>
      <c r="S78" s="118" t="s">
        <v>36</v>
      </c>
      <c r="T78" s="116" t="s">
        <v>147</v>
      </c>
      <c r="U78" s="93">
        <v>2775345.6479882584</v>
      </c>
      <c r="V78" s="93">
        <v>3414759300</v>
      </c>
      <c r="W78" s="94">
        <v>10465</v>
      </c>
    </row>
    <row r="79" spans="1:23" x14ac:dyDescent="0.25">
      <c r="A79" s="120" t="s">
        <v>29</v>
      </c>
      <c r="B79" s="117" t="s">
        <v>131</v>
      </c>
      <c r="C79" s="115">
        <v>2296022.1725991201</v>
      </c>
      <c r="D79" s="115">
        <v>7996730000</v>
      </c>
      <c r="E79" s="121">
        <v>17353</v>
      </c>
      <c r="G79" s="120" t="s">
        <v>31</v>
      </c>
      <c r="H79" s="117" t="s">
        <v>140</v>
      </c>
      <c r="I79" s="115">
        <v>2457475.4462438137</v>
      </c>
      <c r="J79" s="115">
        <v>1377316400</v>
      </c>
      <c r="K79" s="121">
        <v>6622</v>
      </c>
      <c r="M79" s="120" t="s">
        <v>29</v>
      </c>
      <c r="N79" s="117" t="s">
        <v>122</v>
      </c>
      <c r="O79" s="91">
        <v>2706362.6375694815</v>
      </c>
      <c r="P79" s="91">
        <v>5405695700</v>
      </c>
      <c r="Q79" s="92">
        <v>14175</v>
      </c>
      <c r="S79" s="120" t="s">
        <v>29</v>
      </c>
      <c r="T79" s="117" t="s">
        <v>122</v>
      </c>
      <c r="U79" s="91">
        <v>2620847.268441515</v>
      </c>
      <c r="V79" s="91">
        <v>5405695700</v>
      </c>
      <c r="W79" s="92">
        <v>14175</v>
      </c>
    </row>
    <row r="80" spans="1:23" x14ac:dyDescent="0.25">
      <c r="A80" s="118" t="s">
        <v>34</v>
      </c>
      <c r="B80" s="116" t="s">
        <v>136</v>
      </c>
      <c r="C80" s="114">
        <v>2224679.0366514898</v>
      </c>
      <c r="D80" s="114">
        <v>933375600</v>
      </c>
      <c r="E80" s="119">
        <v>3127</v>
      </c>
      <c r="G80" s="118" t="s">
        <v>36</v>
      </c>
      <c r="H80" s="116" t="s">
        <v>99</v>
      </c>
      <c r="I80" s="114">
        <v>2374905.7673140364</v>
      </c>
      <c r="J80" s="114">
        <v>835323100</v>
      </c>
      <c r="K80" s="119">
        <v>4054</v>
      </c>
      <c r="M80" s="118" t="s">
        <v>39</v>
      </c>
      <c r="N80" s="116" t="s">
        <v>164</v>
      </c>
      <c r="O80" s="93">
        <v>2621678.4196317759</v>
      </c>
      <c r="P80" s="93">
        <v>2117023800</v>
      </c>
      <c r="Q80" s="94">
        <v>6263</v>
      </c>
      <c r="S80" s="118" t="s">
        <v>43</v>
      </c>
      <c r="T80" s="116" t="s">
        <v>137</v>
      </c>
      <c r="U80" s="93">
        <v>2566238.8464782196</v>
      </c>
      <c r="V80" s="93">
        <v>7641345700</v>
      </c>
      <c r="W80" s="94">
        <v>27339</v>
      </c>
    </row>
    <row r="81" spans="1:23" x14ac:dyDescent="0.25">
      <c r="A81" s="120" t="s">
        <v>44</v>
      </c>
      <c r="B81" s="117" t="s">
        <v>146</v>
      </c>
      <c r="C81" s="115">
        <v>2123283.7305360301</v>
      </c>
      <c r="D81" s="115">
        <v>3280858100</v>
      </c>
      <c r="E81" s="121">
        <v>9830</v>
      </c>
      <c r="G81" s="120" t="s">
        <v>29</v>
      </c>
      <c r="H81" s="117" t="s">
        <v>131</v>
      </c>
      <c r="I81" s="115">
        <v>2361059.5649081524</v>
      </c>
      <c r="J81" s="115">
        <v>8051327100</v>
      </c>
      <c r="K81" s="121">
        <v>17264</v>
      </c>
      <c r="M81" s="120" t="s">
        <v>43</v>
      </c>
      <c r="N81" s="117" t="s">
        <v>137</v>
      </c>
      <c r="O81" s="91">
        <v>2567037.4252455682</v>
      </c>
      <c r="P81" s="91">
        <v>7641345700</v>
      </c>
      <c r="Q81" s="92">
        <v>27339</v>
      </c>
      <c r="S81" s="120" t="s">
        <v>39</v>
      </c>
      <c r="T81" s="117" t="s">
        <v>164</v>
      </c>
      <c r="U81" s="91">
        <v>2489754.5956827276</v>
      </c>
      <c r="V81" s="91">
        <v>2117023800</v>
      </c>
      <c r="W81" s="92">
        <v>6263</v>
      </c>
    </row>
    <row r="82" spans="1:23" x14ac:dyDescent="0.25">
      <c r="A82" s="118" t="s">
        <v>36</v>
      </c>
      <c r="B82" s="116" t="s">
        <v>147</v>
      </c>
      <c r="C82" s="114">
        <v>2092995.78447709</v>
      </c>
      <c r="D82" s="114">
        <v>3317220000</v>
      </c>
      <c r="E82" s="119">
        <v>10194</v>
      </c>
      <c r="G82" s="118" t="s">
        <v>34</v>
      </c>
      <c r="H82" s="116" t="s">
        <v>136</v>
      </c>
      <c r="I82" s="114">
        <v>2269513.9859511452</v>
      </c>
      <c r="J82" s="114">
        <v>919400500</v>
      </c>
      <c r="K82" s="119">
        <v>3041</v>
      </c>
      <c r="M82" s="118" t="s">
        <v>32</v>
      </c>
      <c r="N82" s="116" t="s">
        <v>154</v>
      </c>
      <c r="O82" s="93">
        <v>2542652.8461164143</v>
      </c>
      <c r="P82" s="93">
        <v>2451736400</v>
      </c>
      <c r="Q82" s="94">
        <v>8798</v>
      </c>
      <c r="S82" s="118" t="s">
        <v>32</v>
      </c>
      <c r="T82" s="116" t="s">
        <v>154</v>
      </c>
      <c r="U82" s="93">
        <v>2457348.1994551709</v>
      </c>
      <c r="V82" s="93">
        <v>2451736400</v>
      </c>
      <c r="W82" s="94">
        <v>8798</v>
      </c>
    </row>
    <row r="83" spans="1:23" x14ac:dyDescent="0.25">
      <c r="A83" s="120" t="s">
        <v>38</v>
      </c>
      <c r="B83" s="117" t="s">
        <v>151</v>
      </c>
      <c r="C83" s="115">
        <v>2086744.7824506799</v>
      </c>
      <c r="D83" s="115">
        <v>5508938000</v>
      </c>
      <c r="E83" s="121">
        <v>5342</v>
      </c>
      <c r="G83" s="120" t="s">
        <v>44</v>
      </c>
      <c r="H83" s="117" t="s">
        <v>146</v>
      </c>
      <c r="I83" s="115">
        <v>2247634.4456465314</v>
      </c>
      <c r="J83" s="115">
        <v>3369880800</v>
      </c>
      <c r="K83" s="121">
        <v>10044</v>
      </c>
      <c r="M83" s="120" t="s">
        <v>30</v>
      </c>
      <c r="N83" s="117" t="s">
        <v>148</v>
      </c>
      <c r="O83" s="91">
        <v>2533410.4692820562</v>
      </c>
      <c r="P83" s="91">
        <v>1069041100</v>
      </c>
      <c r="Q83" s="92">
        <v>3725</v>
      </c>
      <c r="S83" s="120" t="s">
        <v>43</v>
      </c>
      <c r="T83" s="117" t="s">
        <v>129</v>
      </c>
      <c r="U83" s="91">
        <v>2437733.0290562632</v>
      </c>
      <c r="V83" s="91">
        <v>3392804600</v>
      </c>
      <c r="W83" s="92">
        <v>13065</v>
      </c>
    </row>
    <row r="84" spans="1:23" x14ac:dyDescent="0.25">
      <c r="A84" s="118" t="s">
        <v>44</v>
      </c>
      <c r="B84" s="116" t="s">
        <v>149</v>
      </c>
      <c r="C84" s="114">
        <v>2081834.44812112</v>
      </c>
      <c r="D84" s="114">
        <v>2690410200</v>
      </c>
      <c r="E84" s="119">
        <v>9857</v>
      </c>
      <c r="G84" s="118" t="s">
        <v>30</v>
      </c>
      <c r="H84" s="116" t="s">
        <v>148</v>
      </c>
      <c r="I84" s="114">
        <v>2181286.6422114815</v>
      </c>
      <c r="J84" s="114">
        <v>1069041100</v>
      </c>
      <c r="K84" s="119">
        <v>3725</v>
      </c>
      <c r="M84" s="118" t="s">
        <v>29</v>
      </c>
      <c r="N84" s="116" t="s">
        <v>128</v>
      </c>
      <c r="O84" s="93">
        <v>2471849.539472268</v>
      </c>
      <c r="P84" s="93">
        <v>37197944900</v>
      </c>
      <c r="Q84" s="94">
        <v>87793</v>
      </c>
      <c r="S84" s="118" t="s">
        <v>29</v>
      </c>
      <c r="T84" s="116" t="s">
        <v>145</v>
      </c>
      <c r="U84" s="93">
        <v>2429189.5304728919</v>
      </c>
      <c r="V84" s="93">
        <v>706034300</v>
      </c>
      <c r="W84" s="94">
        <v>2478</v>
      </c>
    </row>
    <row r="85" spans="1:23" x14ac:dyDescent="0.25">
      <c r="A85" s="120" t="s">
        <v>36</v>
      </c>
      <c r="B85" s="117" t="s">
        <v>99</v>
      </c>
      <c r="C85" s="115">
        <v>2058094.4495232301</v>
      </c>
      <c r="D85" s="115">
        <v>804191800</v>
      </c>
      <c r="E85" s="121">
        <v>4074</v>
      </c>
      <c r="G85" s="120" t="s">
        <v>44</v>
      </c>
      <c r="H85" s="117" t="s">
        <v>149</v>
      </c>
      <c r="I85" s="115">
        <v>2174562.8555192333</v>
      </c>
      <c r="J85" s="115">
        <v>2725349700</v>
      </c>
      <c r="K85" s="121">
        <v>9877</v>
      </c>
      <c r="M85" s="120" t="s">
        <v>29</v>
      </c>
      <c r="N85" s="117" t="s">
        <v>145</v>
      </c>
      <c r="O85" s="91">
        <v>2447578.6956887329</v>
      </c>
      <c r="P85" s="91">
        <v>706034300</v>
      </c>
      <c r="Q85" s="92">
        <v>2478</v>
      </c>
      <c r="S85" s="120" t="s">
        <v>29</v>
      </c>
      <c r="T85" s="117" t="s">
        <v>128</v>
      </c>
      <c r="U85" s="91">
        <v>2392210.1353890859</v>
      </c>
      <c r="V85" s="91">
        <v>37197944900</v>
      </c>
      <c r="W85" s="92">
        <v>87793</v>
      </c>
    </row>
    <row r="86" spans="1:23" x14ac:dyDescent="0.25">
      <c r="A86" s="118" t="s">
        <v>29</v>
      </c>
      <c r="B86" s="116" t="s">
        <v>145</v>
      </c>
      <c r="C86" s="114">
        <v>2040727.29256245</v>
      </c>
      <c r="D86" s="114">
        <v>721503700</v>
      </c>
      <c r="E86" s="119">
        <v>2544</v>
      </c>
      <c r="G86" s="118" t="s">
        <v>29</v>
      </c>
      <c r="H86" s="116" t="s">
        <v>145</v>
      </c>
      <c r="I86" s="114">
        <v>2144636.8461176055</v>
      </c>
      <c r="J86" s="114">
        <v>706034300</v>
      </c>
      <c r="K86" s="119">
        <v>2478</v>
      </c>
      <c r="M86" s="118" t="s">
        <v>43</v>
      </c>
      <c r="N86" s="116" t="s">
        <v>129</v>
      </c>
      <c r="O86" s="93">
        <v>2422816.65146726</v>
      </c>
      <c r="P86" s="93">
        <v>3392804600</v>
      </c>
      <c r="Q86" s="94">
        <v>13065</v>
      </c>
      <c r="S86" s="118" t="s">
        <v>30</v>
      </c>
      <c r="T86" s="116" t="s">
        <v>148</v>
      </c>
      <c r="U86" s="93">
        <v>2388042.5071269693</v>
      </c>
      <c r="V86" s="93">
        <v>1069041100</v>
      </c>
      <c r="W86" s="94">
        <v>3725</v>
      </c>
    </row>
    <row r="87" spans="1:23" x14ac:dyDescent="0.25">
      <c r="A87" s="120" t="s">
        <v>30</v>
      </c>
      <c r="B87" s="117" t="s">
        <v>148</v>
      </c>
      <c r="C87" s="115">
        <v>2035919.8738273699</v>
      </c>
      <c r="D87" s="115">
        <v>1071549600</v>
      </c>
      <c r="E87" s="121">
        <v>3824</v>
      </c>
      <c r="G87" s="120" t="s">
        <v>38</v>
      </c>
      <c r="H87" s="117" t="s">
        <v>151</v>
      </c>
      <c r="I87" s="115">
        <v>2117541.6772133601</v>
      </c>
      <c r="J87" s="115">
        <v>5612075100</v>
      </c>
      <c r="K87" s="121">
        <v>5152</v>
      </c>
      <c r="M87" s="120" t="s">
        <v>39</v>
      </c>
      <c r="N87" s="117" t="s">
        <v>162</v>
      </c>
      <c r="O87" s="91">
        <v>2402338.2263228418</v>
      </c>
      <c r="P87" s="91">
        <v>3072340000</v>
      </c>
      <c r="Q87" s="92">
        <v>2699</v>
      </c>
      <c r="S87" s="120" t="s">
        <v>43</v>
      </c>
      <c r="T87" s="117" t="s">
        <v>135</v>
      </c>
      <c r="U87" s="91">
        <v>2378835.4764594161</v>
      </c>
      <c r="V87" s="91">
        <v>7661346800</v>
      </c>
      <c r="W87" s="92">
        <v>24987</v>
      </c>
    </row>
    <row r="88" spans="1:23" x14ac:dyDescent="0.25">
      <c r="A88" s="118" t="s">
        <v>36</v>
      </c>
      <c r="B88" s="116" t="s">
        <v>152</v>
      </c>
      <c r="C88" s="114">
        <v>1816783.85747578</v>
      </c>
      <c r="D88" s="114">
        <v>1061567800</v>
      </c>
      <c r="E88" s="119">
        <v>3947</v>
      </c>
      <c r="G88" s="118" t="s">
        <v>36</v>
      </c>
      <c r="H88" s="116" t="s">
        <v>152</v>
      </c>
      <c r="I88" s="114">
        <v>1951166.0460873041</v>
      </c>
      <c r="J88" s="114">
        <v>1212273400</v>
      </c>
      <c r="K88" s="119">
        <v>4544</v>
      </c>
      <c r="M88" s="118" t="s">
        <v>43</v>
      </c>
      <c r="N88" s="116" t="s">
        <v>135</v>
      </c>
      <c r="O88" s="93">
        <v>2401442.5378368157</v>
      </c>
      <c r="P88" s="93">
        <v>7661346800</v>
      </c>
      <c r="Q88" s="94">
        <v>24987</v>
      </c>
      <c r="S88" s="118" t="s">
        <v>39</v>
      </c>
      <c r="T88" s="116" t="s">
        <v>162</v>
      </c>
      <c r="U88" s="93">
        <v>2306892.5294189998</v>
      </c>
      <c r="V88" s="93">
        <v>3072340000</v>
      </c>
      <c r="W88" s="94">
        <v>2699</v>
      </c>
    </row>
    <row r="89" spans="1:23" x14ac:dyDescent="0.25">
      <c r="A89" s="120" t="s">
        <v>26</v>
      </c>
      <c r="B89" s="117" t="s">
        <v>144</v>
      </c>
      <c r="C89" s="115">
        <v>1743982.8433634001</v>
      </c>
      <c r="D89" s="115">
        <v>2413588400</v>
      </c>
      <c r="E89" s="121">
        <v>7458</v>
      </c>
      <c r="G89" s="120" t="s">
        <v>26</v>
      </c>
      <c r="H89" s="117" t="s">
        <v>144</v>
      </c>
      <c r="I89" s="115">
        <v>1760464.039694401</v>
      </c>
      <c r="J89" s="115">
        <v>2333169500</v>
      </c>
      <c r="K89" s="121">
        <v>7135</v>
      </c>
      <c r="M89" s="120" t="s">
        <v>32</v>
      </c>
      <c r="N89" s="117" t="s">
        <v>161</v>
      </c>
      <c r="O89" s="91">
        <v>2370198.3955830592</v>
      </c>
      <c r="P89" s="91">
        <v>3004545000</v>
      </c>
      <c r="Q89" s="92">
        <v>9639</v>
      </c>
      <c r="S89" s="120" t="s">
        <v>32</v>
      </c>
      <c r="T89" s="117" t="s">
        <v>161</v>
      </c>
      <c r="U89" s="91">
        <v>2301922.4392656996</v>
      </c>
      <c r="V89" s="91">
        <v>3004545000</v>
      </c>
      <c r="W89" s="92">
        <v>9639</v>
      </c>
    </row>
    <row r="90" spans="1:23" x14ac:dyDescent="0.25">
      <c r="A90" s="118" t="s">
        <v>39</v>
      </c>
      <c r="B90" s="116" t="s">
        <v>157</v>
      </c>
      <c r="C90" s="114">
        <v>1706450.7768204799</v>
      </c>
      <c r="D90" s="114">
        <v>785813000</v>
      </c>
      <c r="E90" s="119">
        <v>2109</v>
      </c>
      <c r="G90" s="118" t="s">
        <v>39</v>
      </c>
      <c r="H90" s="116" t="s">
        <v>157</v>
      </c>
      <c r="I90" s="114">
        <v>1758081.4275110522</v>
      </c>
      <c r="J90" s="114">
        <v>790658600</v>
      </c>
      <c r="K90" s="119">
        <v>2058</v>
      </c>
      <c r="M90" s="118" t="s">
        <v>31</v>
      </c>
      <c r="N90" s="116" t="s">
        <v>140</v>
      </c>
      <c r="O90" s="93">
        <v>2284821.1714477111</v>
      </c>
      <c r="P90" s="93">
        <v>1377316400</v>
      </c>
      <c r="Q90" s="94">
        <v>6622</v>
      </c>
      <c r="S90" s="118" t="s">
        <v>29</v>
      </c>
      <c r="T90" s="116" t="s">
        <v>131</v>
      </c>
      <c r="U90" s="93">
        <v>2224183.9445815333</v>
      </c>
      <c r="V90" s="93">
        <v>8051327100</v>
      </c>
      <c r="W90" s="94">
        <v>17264</v>
      </c>
    </row>
    <row r="91" spans="1:23" x14ac:dyDescent="0.25">
      <c r="A91" s="120" t="s">
        <v>43</v>
      </c>
      <c r="B91" s="117" t="s">
        <v>158</v>
      </c>
      <c r="C91" s="115">
        <v>1529176.56647181</v>
      </c>
      <c r="D91" s="115">
        <v>808988000</v>
      </c>
      <c r="E91" s="121">
        <v>3284</v>
      </c>
      <c r="G91" s="120" t="s">
        <v>31</v>
      </c>
      <c r="H91" s="117" t="s">
        <v>150</v>
      </c>
      <c r="I91" s="115">
        <v>1641350.4455054365</v>
      </c>
      <c r="J91" s="115">
        <v>4374079600</v>
      </c>
      <c r="K91" s="121">
        <v>16752</v>
      </c>
      <c r="M91" s="120" t="s">
        <v>29</v>
      </c>
      <c r="N91" s="117" t="s">
        <v>131</v>
      </c>
      <c r="O91" s="91">
        <v>2263052.6133995405</v>
      </c>
      <c r="P91" s="91">
        <v>8051327100</v>
      </c>
      <c r="Q91" s="92">
        <v>17264</v>
      </c>
      <c r="S91" s="120" t="s">
        <v>44</v>
      </c>
      <c r="T91" s="117" t="s">
        <v>146</v>
      </c>
      <c r="U91" s="91">
        <v>2198095.7259773193</v>
      </c>
      <c r="V91" s="91">
        <v>3369880800</v>
      </c>
      <c r="W91" s="92">
        <v>10044</v>
      </c>
    </row>
    <row r="92" spans="1:23" x14ac:dyDescent="0.25">
      <c r="A92" s="118" t="s">
        <v>31</v>
      </c>
      <c r="B92" s="116" t="s">
        <v>150</v>
      </c>
      <c r="C92" s="114">
        <v>1500551.0287576299</v>
      </c>
      <c r="D92" s="114">
        <v>4265934600</v>
      </c>
      <c r="E92" s="119">
        <v>16301</v>
      </c>
      <c r="G92" s="118" t="s">
        <v>43</v>
      </c>
      <c r="H92" s="116" t="s">
        <v>158</v>
      </c>
      <c r="I92" s="114">
        <v>1552591.1682456671</v>
      </c>
      <c r="J92" s="114">
        <v>817622400</v>
      </c>
      <c r="K92" s="119">
        <v>3256</v>
      </c>
      <c r="M92" s="118" t="s">
        <v>38</v>
      </c>
      <c r="N92" s="116" t="s">
        <v>142</v>
      </c>
      <c r="O92" s="93">
        <v>2259437.7302530012</v>
      </c>
      <c r="P92" s="93">
        <v>6525974500</v>
      </c>
      <c r="Q92" s="94">
        <v>17973</v>
      </c>
      <c r="S92" s="118" t="s">
        <v>38</v>
      </c>
      <c r="T92" s="116" t="s">
        <v>142</v>
      </c>
      <c r="U92" s="93">
        <v>2192484.6119336062</v>
      </c>
      <c r="V92" s="93">
        <v>6525974500</v>
      </c>
      <c r="W92" s="94">
        <v>17973</v>
      </c>
    </row>
    <row r="93" spans="1:23" x14ac:dyDescent="0.25">
      <c r="A93" s="120" t="s">
        <v>31</v>
      </c>
      <c r="B93" s="117" t="s">
        <v>155</v>
      </c>
      <c r="C93" s="115">
        <v>1458218.63530656</v>
      </c>
      <c r="D93" s="115">
        <v>379150600</v>
      </c>
      <c r="E93" s="121">
        <v>1603</v>
      </c>
      <c r="G93" s="120" t="s">
        <v>31</v>
      </c>
      <c r="H93" s="117" t="s">
        <v>155</v>
      </c>
      <c r="I93" s="115">
        <v>1469380.7110808622</v>
      </c>
      <c r="J93" s="115">
        <v>383821600</v>
      </c>
      <c r="K93" s="121">
        <v>1621</v>
      </c>
      <c r="M93" s="120" t="s">
        <v>44</v>
      </c>
      <c r="N93" s="117" t="s">
        <v>146</v>
      </c>
      <c r="O93" s="91">
        <v>2258260.6577140167</v>
      </c>
      <c r="P93" s="91">
        <v>3369880800</v>
      </c>
      <c r="Q93" s="92">
        <v>10044</v>
      </c>
      <c r="S93" s="120" t="s">
        <v>31</v>
      </c>
      <c r="T93" s="117" t="s">
        <v>140</v>
      </c>
      <c r="U93" s="91">
        <v>2037546.927840854</v>
      </c>
      <c r="V93" s="91">
        <v>1377316400</v>
      </c>
      <c r="W93" s="92">
        <v>6622</v>
      </c>
    </row>
    <row r="94" spans="1:23" x14ac:dyDescent="0.25">
      <c r="A94" s="118" t="s">
        <v>25</v>
      </c>
      <c r="B94" s="116" t="s">
        <v>153</v>
      </c>
      <c r="C94" s="114">
        <v>1363826.8311600799</v>
      </c>
      <c r="D94" s="114">
        <v>2236190200</v>
      </c>
      <c r="E94" s="119">
        <v>8002</v>
      </c>
      <c r="G94" s="118" t="s">
        <v>33</v>
      </c>
      <c r="H94" s="116" t="s">
        <v>159</v>
      </c>
      <c r="I94" s="114">
        <v>1438766.9211861955</v>
      </c>
      <c r="J94" s="114">
        <v>6689012400</v>
      </c>
      <c r="K94" s="119">
        <v>10495</v>
      </c>
      <c r="M94" s="118" t="s">
        <v>31</v>
      </c>
      <c r="N94" s="116" t="s">
        <v>138</v>
      </c>
      <c r="O94" s="93">
        <v>2139065.522609978</v>
      </c>
      <c r="P94" s="93">
        <v>1217473400</v>
      </c>
      <c r="Q94" s="94">
        <v>4833</v>
      </c>
      <c r="S94" s="118" t="s">
        <v>29</v>
      </c>
      <c r="T94" s="116" t="s">
        <v>156</v>
      </c>
      <c r="U94" s="93">
        <v>1979085.6161845468</v>
      </c>
      <c r="V94" s="93">
        <v>292948200</v>
      </c>
      <c r="W94" s="94">
        <v>1316</v>
      </c>
    </row>
    <row r="95" spans="1:23" x14ac:dyDescent="0.25">
      <c r="A95" s="120" t="s">
        <v>39</v>
      </c>
      <c r="B95" s="117" t="s">
        <v>162</v>
      </c>
      <c r="C95" s="115">
        <v>1360938.7713392701</v>
      </c>
      <c r="D95" s="115">
        <v>3078079200</v>
      </c>
      <c r="E95" s="121">
        <v>2721</v>
      </c>
      <c r="G95" s="120" t="s">
        <v>30</v>
      </c>
      <c r="H95" s="117" t="s">
        <v>163</v>
      </c>
      <c r="I95" s="115">
        <v>1390413.164623748</v>
      </c>
      <c r="J95" s="115">
        <v>1459047600</v>
      </c>
      <c r="K95" s="121">
        <v>4658</v>
      </c>
      <c r="M95" s="120" t="s">
        <v>38</v>
      </c>
      <c r="N95" s="117" t="s">
        <v>151</v>
      </c>
      <c r="O95" s="91">
        <v>2023376.2584476913</v>
      </c>
      <c r="P95" s="91">
        <v>5612075100</v>
      </c>
      <c r="Q95" s="92">
        <v>5152</v>
      </c>
      <c r="S95" s="120" t="s">
        <v>31</v>
      </c>
      <c r="T95" s="117" t="s">
        <v>138</v>
      </c>
      <c r="U95" s="91">
        <v>1955608.0557348158</v>
      </c>
      <c r="V95" s="91">
        <v>1217473400</v>
      </c>
      <c r="W95" s="92">
        <v>4833</v>
      </c>
    </row>
    <row r="96" spans="1:23" x14ac:dyDescent="0.25">
      <c r="A96" s="118" t="s">
        <v>33</v>
      </c>
      <c r="B96" s="116" t="s">
        <v>159</v>
      </c>
      <c r="C96" s="114">
        <v>1360820.7341201699</v>
      </c>
      <c r="D96" s="114">
        <v>6661380900</v>
      </c>
      <c r="E96" s="119">
        <v>10631</v>
      </c>
      <c r="G96" s="118" t="s">
        <v>25</v>
      </c>
      <c r="H96" s="116" t="s">
        <v>153</v>
      </c>
      <c r="I96" s="114">
        <v>1370229.308167048</v>
      </c>
      <c r="J96" s="114">
        <v>2181923200</v>
      </c>
      <c r="K96" s="119">
        <v>7729</v>
      </c>
      <c r="M96" s="118" t="s">
        <v>29</v>
      </c>
      <c r="N96" s="116" t="s">
        <v>156</v>
      </c>
      <c r="O96" s="93">
        <v>1973795.9660596431</v>
      </c>
      <c r="P96" s="93">
        <v>292948200</v>
      </c>
      <c r="Q96" s="94">
        <v>1316</v>
      </c>
      <c r="S96" s="118" t="s">
        <v>38</v>
      </c>
      <c r="T96" s="116" t="s">
        <v>151</v>
      </c>
      <c r="U96" s="93">
        <v>1948235.030604308</v>
      </c>
      <c r="V96" s="93">
        <v>5612075100</v>
      </c>
      <c r="W96" s="94">
        <v>5152</v>
      </c>
    </row>
    <row r="97" spans="1:23" x14ac:dyDescent="0.25">
      <c r="A97" s="120" t="s">
        <v>32</v>
      </c>
      <c r="B97" s="117" t="s">
        <v>154</v>
      </c>
      <c r="C97" s="115">
        <v>1351183.7669601501</v>
      </c>
      <c r="D97" s="115">
        <v>2528948600</v>
      </c>
      <c r="E97" s="121">
        <v>9226</v>
      </c>
      <c r="G97" s="120" t="s">
        <v>39</v>
      </c>
      <c r="H97" s="117" t="s">
        <v>164</v>
      </c>
      <c r="I97" s="115">
        <v>1325535.4827857898</v>
      </c>
      <c r="J97" s="115">
        <v>2117023800</v>
      </c>
      <c r="K97" s="121">
        <v>6263</v>
      </c>
      <c r="M97" s="120" t="s">
        <v>43</v>
      </c>
      <c r="N97" s="117" t="s">
        <v>158</v>
      </c>
      <c r="O97" s="91">
        <v>1505962.4889983102</v>
      </c>
      <c r="P97" s="91">
        <v>817622400</v>
      </c>
      <c r="Q97" s="92">
        <v>3256</v>
      </c>
      <c r="S97" s="120" t="s">
        <v>43</v>
      </c>
      <c r="T97" s="117" t="s">
        <v>158</v>
      </c>
      <c r="U97" s="91">
        <v>1486864.2099241882</v>
      </c>
      <c r="V97" s="91">
        <v>817622400</v>
      </c>
      <c r="W97" s="92">
        <v>3256</v>
      </c>
    </row>
    <row r="98" spans="1:23" x14ac:dyDescent="0.25">
      <c r="A98" s="118" t="s">
        <v>39</v>
      </c>
      <c r="B98" s="116" t="s">
        <v>164</v>
      </c>
      <c r="C98" s="114">
        <v>1274590.9829815801</v>
      </c>
      <c r="D98" s="114">
        <v>2171155000</v>
      </c>
      <c r="E98" s="119">
        <v>6397</v>
      </c>
      <c r="G98" s="118" t="s">
        <v>39</v>
      </c>
      <c r="H98" s="116" t="s">
        <v>162</v>
      </c>
      <c r="I98" s="114">
        <v>1309300.3150774422</v>
      </c>
      <c r="J98" s="114">
        <v>3072340000</v>
      </c>
      <c r="K98" s="119">
        <v>2699</v>
      </c>
      <c r="M98" s="118" t="s">
        <v>31</v>
      </c>
      <c r="N98" s="116" t="s">
        <v>155</v>
      </c>
      <c r="O98" s="93">
        <v>1497436.6770548169</v>
      </c>
      <c r="P98" s="93">
        <v>383821600</v>
      </c>
      <c r="Q98" s="94">
        <v>1621</v>
      </c>
      <c r="S98" s="118" t="s">
        <v>31</v>
      </c>
      <c r="T98" s="116" t="s">
        <v>155</v>
      </c>
      <c r="U98" s="93">
        <v>1466577.66579336</v>
      </c>
      <c r="V98" s="93">
        <v>383821600</v>
      </c>
      <c r="W98" s="94">
        <v>1621</v>
      </c>
    </row>
    <row r="99" spans="1:23" x14ac:dyDescent="0.25">
      <c r="A99" s="120" t="s">
        <v>30</v>
      </c>
      <c r="B99" s="117" t="s">
        <v>163</v>
      </c>
      <c r="C99" s="115">
        <v>1228550.30332385</v>
      </c>
      <c r="D99" s="115">
        <v>1474538200</v>
      </c>
      <c r="E99" s="121">
        <v>5021</v>
      </c>
      <c r="G99" s="120" t="s">
        <v>32</v>
      </c>
      <c r="H99" s="117" t="s">
        <v>154</v>
      </c>
      <c r="I99" s="115">
        <v>1289363.5901431059</v>
      </c>
      <c r="J99" s="115">
        <v>2451736400</v>
      </c>
      <c r="K99" s="121">
        <v>8798</v>
      </c>
      <c r="M99" s="120" t="s">
        <v>31</v>
      </c>
      <c r="N99" s="117" t="s">
        <v>150</v>
      </c>
      <c r="O99" s="91">
        <v>1458936.9329357166</v>
      </c>
      <c r="P99" s="91">
        <v>4374079600</v>
      </c>
      <c r="Q99" s="92">
        <v>16752</v>
      </c>
      <c r="S99" s="120" t="s">
        <v>31</v>
      </c>
      <c r="T99" s="117" t="s">
        <v>150</v>
      </c>
      <c r="U99" s="91">
        <v>1464387.958749064</v>
      </c>
      <c r="V99" s="91">
        <v>4374079600</v>
      </c>
      <c r="W99" s="92">
        <v>16752</v>
      </c>
    </row>
    <row r="100" spans="1:23" x14ac:dyDescent="0.25">
      <c r="A100" s="118" t="s">
        <v>32</v>
      </c>
      <c r="B100" s="116" t="s">
        <v>161</v>
      </c>
      <c r="C100" s="114">
        <v>1201666.31785296</v>
      </c>
      <c r="D100" s="114">
        <v>3075716400</v>
      </c>
      <c r="E100" s="119">
        <v>10042</v>
      </c>
      <c r="G100" s="118" t="s">
        <v>32</v>
      </c>
      <c r="H100" s="116" t="s">
        <v>161</v>
      </c>
      <c r="I100" s="114">
        <v>1162495.412153899</v>
      </c>
      <c r="J100" s="114">
        <v>3004545000</v>
      </c>
      <c r="K100" s="119">
        <v>9639</v>
      </c>
      <c r="M100" s="118" t="s">
        <v>29</v>
      </c>
      <c r="N100" s="116" t="s">
        <v>165</v>
      </c>
      <c r="O100" s="93">
        <v>1415754.506413498</v>
      </c>
      <c r="P100" s="93">
        <v>166948600</v>
      </c>
      <c r="Q100" s="94">
        <v>803</v>
      </c>
      <c r="S100" s="118" t="s">
        <v>29</v>
      </c>
      <c r="T100" s="116" t="s">
        <v>165</v>
      </c>
      <c r="U100" s="93">
        <v>1390334.5896262152</v>
      </c>
      <c r="V100" s="93">
        <v>166948600</v>
      </c>
      <c r="W100" s="94">
        <v>803</v>
      </c>
    </row>
    <row r="101" spans="1:23" x14ac:dyDescent="0.25">
      <c r="A101" s="120" t="s">
        <v>29</v>
      </c>
      <c r="B101" s="117" t="s">
        <v>165</v>
      </c>
      <c r="C101" s="115">
        <v>1104417.3047698201</v>
      </c>
      <c r="D101" s="115">
        <v>165142300</v>
      </c>
      <c r="E101" s="121">
        <v>823</v>
      </c>
      <c r="G101" s="120" t="s">
        <v>36</v>
      </c>
      <c r="H101" s="117" t="s">
        <v>168</v>
      </c>
      <c r="I101" s="115">
        <v>1149201.264372831</v>
      </c>
      <c r="J101" s="115">
        <v>504902300</v>
      </c>
      <c r="K101" s="121">
        <v>2050</v>
      </c>
      <c r="M101" s="120" t="s">
        <v>41</v>
      </c>
      <c r="N101" s="117" t="s">
        <v>167</v>
      </c>
      <c r="O101" s="91">
        <v>1414987.3357386778</v>
      </c>
      <c r="P101" s="91">
        <v>1288051800</v>
      </c>
      <c r="Q101" s="92">
        <v>4326</v>
      </c>
      <c r="S101" s="120" t="s">
        <v>25</v>
      </c>
      <c r="T101" s="117" t="s">
        <v>153</v>
      </c>
      <c r="U101" s="91">
        <v>1367015.1763899927</v>
      </c>
      <c r="V101" s="91">
        <v>2181923200</v>
      </c>
      <c r="W101" s="92">
        <v>7729</v>
      </c>
    </row>
    <row r="102" spans="1:23" x14ac:dyDescent="0.25">
      <c r="A102" s="118" t="s">
        <v>29</v>
      </c>
      <c r="B102" s="116" t="s">
        <v>156</v>
      </c>
      <c r="C102" s="114">
        <v>1100965.5252644899</v>
      </c>
      <c r="D102" s="114">
        <v>300805600</v>
      </c>
      <c r="E102" s="119">
        <v>1333</v>
      </c>
      <c r="G102" s="118" t="s">
        <v>29</v>
      </c>
      <c r="H102" s="116" t="s">
        <v>156</v>
      </c>
      <c r="I102" s="114">
        <v>1117942.2399903385</v>
      </c>
      <c r="J102" s="114">
        <v>292948200</v>
      </c>
      <c r="K102" s="119">
        <v>1316</v>
      </c>
      <c r="M102" s="118" t="s">
        <v>25</v>
      </c>
      <c r="N102" s="116" t="s">
        <v>153</v>
      </c>
      <c r="O102" s="93">
        <v>1408238.0062403271</v>
      </c>
      <c r="P102" s="93">
        <v>2181923200</v>
      </c>
      <c r="Q102" s="94">
        <v>7729</v>
      </c>
      <c r="S102" s="118" t="s">
        <v>41</v>
      </c>
      <c r="T102" s="116" t="s">
        <v>167</v>
      </c>
      <c r="U102" s="93">
        <v>1364538.6820889306</v>
      </c>
      <c r="V102" s="93">
        <v>1288051800</v>
      </c>
      <c r="W102" s="94">
        <v>4326</v>
      </c>
    </row>
    <row r="103" spans="1:23" x14ac:dyDescent="0.25">
      <c r="A103" s="120" t="s">
        <v>29</v>
      </c>
      <c r="B103" s="117" t="s">
        <v>160</v>
      </c>
      <c r="C103" s="115">
        <v>1033807.71634119</v>
      </c>
      <c r="D103" s="115">
        <v>4270529000</v>
      </c>
      <c r="E103" s="121">
        <v>13204</v>
      </c>
      <c r="G103" s="120" t="s">
        <v>44</v>
      </c>
      <c r="H103" s="117" t="s">
        <v>166</v>
      </c>
      <c r="I103" s="115">
        <v>1090702.527572538</v>
      </c>
      <c r="J103" s="115">
        <v>880461300</v>
      </c>
      <c r="K103" s="121">
        <v>3196</v>
      </c>
      <c r="M103" s="120" t="s">
        <v>36</v>
      </c>
      <c r="N103" s="117" t="s">
        <v>168</v>
      </c>
      <c r="O103" s="91">
        <v>1340967.5006533929</v>
      </c>
      <c r="P103" s="91">
        <v>504902300</v>
      </c>
      <c r="Q103" s="92">
        <v>2050</v>
      </c>
      <c r="S103" s="120" t="s">
        <v>36</v>
      </c>
      <c r="T103" s="117" t="s">
        <v>168</v>
      </c>
      <c r="U103" s="91">
        <v>1346807.1396587114</v>
      </c>
      <c r="V103" s="91">
        <v>504902300</v>
      </c>
      <c r="W103" s="92">
        <v>2050</v>
      </c>
    </row>
    <row r="104" spans="1:23" x14ac:dyDescent="0.25">
      <c r="A104" s="118" t="s">
        <v>44</v>
      </c>
      <c r="B104" s="116" t="s">
        <v>166</v>
      </c>
      <c r="C104" s="114">
        <v>1008927.06544443</v>
      </c>
      <c r="D104" s="114">
        <v>874075600</v>
      </c>
      <c r="E104" s="119">
        <v>3193</v>
      </c>
      <c r="G104" s="118" t="s">
        <v>29</v>
      </c>
      <c r="H104" s="116" t="s">
        <v>165</v>
      </c>
      <c r="I104" s="114">
        <v>1069030.3756424165</v>
      </c>
      <c r="J104" s="114">
        <v>166948600</v>
      </c>
      <c r="K104" s="119">
        <v>803</v>
      </c>
      <c r="M104" s="118" t="s">
        <v>42</v>
      </c>
      <c r="N104" s="116" t="s">
        <v>183</v>
      </c>
      <c r="O104" s="93">
        <v>1332121.8166962184</v>
      </c>
      <c r="P104" s="93">
        <v>536721700</v>
      </c>
      <c r="Q104" s="94">
        <v>1751</v>
      </c>
      <c r="S104" s="118" t="s">
        <v>33</v>
      </c>
      <c r="T104" s="116" t="s">
        <v>159</v>
      </c>
      <c r="U104" s="93">
        <v>1285875.3970597654</v>
      </c>
      <c r="V104" s="93">
        <v>6689012400</v>
      </c>
      <c r="W104" s="94">
        <v>10495</v>
      </c>
    </row>
    <row r="105" spans="1:23" x14ac:dyDescent="0.25">
      <c r="A105" s="120" t="s">
        <v>36</v>
      </c>
      <c r="B105" s="117" t="s">
        <v>168</v>
      </c>
      <c r="C105" s="115">
        <v>924735.11923790805</v>
      </c>
      <c r="D105" s="115">
        <v>488303200</v>
      </c>
      <c r="E105" s="121">
        <v>1975</v>
      </c>
      <c r="G105" s="120" t="s">
        <v>29</v>
      </c>
      <c r="H105" s="117" t="s">
        <v>160</v>
      </c>
      <c r="I105" s="115">
        <v>1052497.8201814955</v>
      </c>
      <c r="J105" s="115">
        <v>4369934900</v>
      </c>
      <c r="K105" s="121">
        <v>13300</v>
      </c>
      <c r="M105" s="120" t="s">
        <v>33</v>
      </c>
      <c r="N105" s="117" t="s">
        <v>159</v>
      </c>
      <c r="O105" s="91">
        <v>1316272.9789078084</v>
      </c>
      <c r="P105" s="91">
        <v>6689012400</v>
      </c>
      <c r="Q105" s="92">
        <v>10495</v>
      </c>
      <c r="S105" s="120" t="s">
        <v>44</v>
      </c>
      <c r="T105" s="117" t="s">
        <v>166</v>
      </c>
      <c r="U105" s="91">
        <v>1279904.5482104546</v>
      </c>
      <c r="V105" s="91">
        <v>880461300</v>
      </c>
      <c r="W105" s="92">
        <v>3196</v>
      </c>
    </row>
    <row r="106" spans="1:23" x14ac:dyDescent="0.25">
      <c r="A106" s="118" t="s">
        <v>41</v>
      </c>
      <c r="B106" s="116" t="s">
        <v>167</v>
      </c>
      <c r="C106" s="114">
        <v>845599.59735321905</v>
      </c>
      <c r="D106" s="114">
        <v>1352889900</v>
      </c>
      <c r="E106" s="119">
        <v>4602</v>
      </c>
      <c r="G106" s="118" t="s">
        <v>42</v>
      </c>
      <c r="H106" s="116" t="s">
        <v>170</v>
      </c>
      <c r="I106" s="114">
        <v>920853.73219046276</v>
      </c>
      <c r="J106" s="114">
        <v>2376963200</v>
      </c>
      <c r="K106" s="119">
        <v>7346</v>
      </c>
      <c r="M106" s="118" t="s">
        <v>42</v>
      </c>
      <c r="N106" s="116" t="s">
        <v>170</v>
      </c>
      <c r="O106" s="93">
        <v>1304529.2583962665</v>
      </c>
      <c r="P106" s="93">
        <v>2376963200</v>
      </c>
      <c r="Q106" s="94">
        <v>7346</v>
      </c>
      <c r="S106" s="118" t="s">
        <v>42</v>
      </c>
      <c r="T106" s="116" t="s">
        <v>183</v>
      </c>
      <c r="U106" s="93">
        <v>1278060.5606585476</v>
      </c>
      <c r="V106" s="93">
        <v>536721700</v>
      </c>
      <c r="W106" s="94">
        <v>1751</v>
      </c>
    </row>
    <row r="107" spans="1:23" x14ac:dyDescent="0.25">
      <c r="A107" s="120" t="s">
        <v>44</v>
      </c>
      <c r="B107" s="117" t="s">
        <v>169</v>
      </c>
      <c r="C107" s="115">
        <v>764927.19723815704</v>
      </c>
      <c r="D107" s="115">
        <v>1014407300</v>
      </c>
      <c r="E107" s="121">
        <v>3648</v>
      </c>
      <c r="G107" s="120" t="s">
        <v>41</v>
      </c>
      <c r="H107" s="117" t="s">
        <v>167</v>
      </c>
      <c r="I107" s="115">
        <v>803077.6894670648</v>
      </c>
      <c r="J107" s="115">
        <v>1288051800</v>
      </c>
      <c r="K107" s="121">
        <v>4326</v>
      </c>
      <c r="M107" s="120" t="s">
        <v>44</v>
      </c>
      <c r="N107" s="117" t="s">
        <v>166</v>
      </c>
      <c r="O107" s="91">
        <v>1300638.4915928273</v>
      </c>
      <c r="P107" s="91">
        <v>880461300</v>
      </c>
      <c r="Q107" s="92">
        <v>3196</v>
      </c>
      <c r="S107" s="120" t="s">
        <v>42</v>
      </c>
      <c r="T107" s="117" t="s">
        <v>170</v>
      </c>
      <c r="U107" s="91">
        <v>1261928.9166917058</v>
      </c>
      <c r="V107" s="91">
        <v>2376963200</v>
      </c>
      <c r="W107" s="92">
        <v>7346</v>
      </c>
    </row>
    <row r="108" spans="1:23" x14ac:dyDescent="0.25">
      <c r="A108" s="118" t="s">
        <v>42</v>
      </c>
      <c r="B108" s="116" t="s">
        <v>170</v>
      </c>
      <c r="C108" s="114">
        <v>689472.93393958197</v>
      </c>
      <c r="D108" s="114">
        <v>2207315200</v>
      </c>
      <c r="E108" s="119">
        <v>6944</v>
      </c>
      <c r="G108" s="118" t="s">
        <v>44</v>
      </c>
      <c r="H108" s="116" t="s">
        <v>169</v>
      </c>
      <c r="I108" s="114">
        <v>766821.92863388732</v>
      </c>
      <c r="J108" s="114">
        <v>1029849800</v>
      </c>
      <c r="K108" s="119">
        <v>3685</v>
      </c>
      <c r="M108" s="118" t="s">
        <v>32</v>
      </c>
      <c r="N108" s="116" t="s">
        <v>182</v>
      </c>
      <c r="O108" s="93">
        <v>1190424.6356675387</v>
      </c>
      <c r="P108" s="93">
        <v>979213300</v>
      </c>
      <c r="Q108" s="94">
        <v>3297</v>
      </c>
      <c r="S108" s="118" t="s">
        <v>32</v>
      </c>
      <c r="T108" s="116" t="s">
        <v>182</v>
      </c>
      <c r="U108" s="93">
        <v>1149763.3213612137</v>
      </c>
      <c r="V108" s="93">
        <v>979213300</v>
      </c>
      <c r="W108" s="94">
        <v>3297</v>
      </c>
    </row>
    <row r="109" spans="1:23" x14ac:dyDescent="0.25">
      <c r="A109" s="122" t="s">
        <v>44</v>
      </c>
      <c r="B109" s="123" t="s">
        <v>136</v>
      </c>
      <c r="C109" s="124">
        <v>653056.74801502796</v>
      </c>
      <c r="D109" s="124">
        <v>926956600</v>
      </c>
      <c r="E109" s="125">
        <v>3084</v>
      </c>
      <c r="G109" s="122" t="s">
        <v>44</v>
      </c>
      <c r="H109" s="123" t="s">
        <v>136</v>
      </c>
      <c r="I109" s="124">
        <v>699555.60283695406</v>
      </c>
      <c r="J109" s="124">
        <v>954131600</v>
      </c>
      <c r="K109" s="125">
        <v>3165</v>
      </c>
      <c r="M109" s="122" t="s">
        <v>29</v>
      </c>
      <c r="N109" s="123" t="s">
        <v>160</v>
      </c>
      <c r="O109" s="158">
        <v>1088467.3623502902</v>
      </c>
      <c r="P109" s="158">
        <v>4369934900</v>
      </c>
      <c r="Q109" s="159">
        <v>13300</v>
      </c>
      <c r="S109" s="122" t="s">
        <v>29</v>
      </c>
      <c r="T109" s="123" t="s">
        <v>160</v>
      </c>
      <c r="U109" s="158">
        <v>1057308.5944035614</v>
      </c>
      <c r="V109" s="158">
        <v>4369934900</v>
      </c>
      <c r="W109" s="159">
        <v>13300</v>
      </c>
    </row>
  </sheetData>
  <mergeCells count="4">
    <mergeCell ref="S8:W8"/>
    <mergeCell ref="M8:Q8"/>
    <mergeCell ref="A8:E8"/>
    <mergeCell ref="G8:K8"/>
  </mergeCells>
  <pageMargins left="0.7" right="0.7" top="0.75" bottom="0.75" header="0.3" footer="0.3"/>
  <pageSetup scale="31" fitToWidth="2" fitToHeight="0" orientation="landscape"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8"/>
  <sheetViews>
    <sheetView showGridLines="0" zoomScale="90" zoomScaleNormal="90" workbookViewId="0">
      <selection activeCell="B56" sqref="B56:G56"/>
    </sheetView>
  </sheetViews>
  <sheetFormatPr defaultRowHeight="15" x14ac:dyDescent="0.25"/>
  <cols>
    <col min="1" max="1" width="13.42578125" bestFit="1" customWidth="1"/>
    <col min="2" max="3" width="14.7109375" customWidth="1"/>
    <col min="4" max="4" width="11.5703125" customWidth="1"/>
    <col min="5" max="5" width="17.5703125" customWidth="1"/>
    <col min="6" max="6" width="10.7109375" customWidth="1"/>
    <col min="7" max="7" width="17.5703125" customWidth="1"/>
    <col min="8" max="8" width="13.140625" customWidth="1"/>
    <col min="9" max="9" width="10.7109375" customWidth="1"/>
  </cols>
  <sheetData>
    <row r="1" spans="1:9" ht="20.25" x14ac:dyDescent="0.3">
      <c r="A1" s="3" t="s">
        <v>10</v>
      </c>
      <c r="C1" s="4"/>
      <c r="D1" s="2"/>
    </row>
    <row r="2" spans="1:9" ht="15.75" x14ac:dyDescent="0.25">
      <c r="A2" s="5" t="s">
        <v>18</v>
      </c>
      <c r="C2" s="4"/>
      <c r="D2" s="2"/>
    </row>
    <row r="3" spans="1:9" x14ac:dyDescent="0.25">
      <c r="A3" s="130" t="s">
        <v>191</v>
      </c>
      <c r="C3" s="4"/>
      <c r="D3" s="2"/>
      <c r="F3" s="135"/>
    </row>
    <row r="4" spans="1:9" x14ac:dyDescent="0.25">
      <c r="A4" s="7" t="s">
        <v>178</v>
      </c>
      <c r="C4" s="4"/>
      <c r="D4" s="2"/>
    </row>
    <row r="5" spans="1:9" x14ac:dyDescent="0.25">
      <c r="A5" s="6" t="s">
        <v>179</v>
      </c>
      <c r="C5" s="4"/>
      <c r="D5" s="2"/>
    </row>
    <row r="6" spans="1:9" x14ac:dyDescent="0.25">
      <c r="A6" s="6"/>
      <c r="C6" s="4"/>
      <c r="D6" s="2"/>
    </row>
    <row r="7" spans="1:9" ht="15" customHeight="1" x14ac:dyDescent="0.25">
      <c r="A7" s="7" t="s">
        <v>173</v>
      </c>
    </row>
    <row r="8" spans="1:9" ht="15" customHeight="1" x14ac:dyDescent="0.25">
      <c r="B8" s="160" t="s">
        <v>0</v>
      </c>
      <c r="C8" s="1" t="s">
        <v>1</v>
      </c>
      <c r="D8" s="1" t="s">
        <v>2</v>
      </c>
      <c r="E8" s="1" t="s">
        <v>3</v>
      </c>
      <c r="F8" s="1" t="s">
        <v>4</v>
      </c>
      <c r="G8" s="1" t="s">
        <v>5</v>
      </c>
      <c r="H8" s="73" t="s">
        <v>6</v>
      </c>
      <c r="I8" s="73" t="s">
        <v>199</v>
      </c>
    </row>
    <row r="9" spans="1:9" ht="15" customHeight="1" x14ac:dyDescent="0.25">
      <c r="A9" s="11" t="s">
        <v>12</v>
      </c>
      <c r="B9" s="137" t="s">
        <v>69</v>
      </c>
      <c r="C9" s="74" t="s">
        <v>185</v>
      </c>
      <c r="D9" s="193" t="s">
        <v>70</v>
      </c>
      <c r="E9" s="147" t="s">
        <v>185</v>
      </c>
      <c r="F9" s="191" t="s">
        <v>180</v>
      </c>
      <c r="G9" s="147" t="s">
        <v>185</v>
      </c>
      <c r="H9" s="191" t="s">
        <v>190</v>
      </c>
      <c r="I9" s="191" t="s">
        <v>7</v>
      </c>
    </row>
    <row r="10" spans="1:9" ht="38.25" x14ac:dyDescent="0.25">
      <c r="A10" s="12" t="s">
        <v>9</v>
      </c>
      <c r="B10" s="162" t="s">
        <v>171</v>
      </c>
      <c r="C10" s="161" t="s">
        <v>184</v>
      </c>
      <c r="D10" s="194"/>
      <c r="E10" s="161" t="s">
        <v>186</v>
      </c>
      <c r="F10" s="192"/>
      <c r="G10" s="161" t="s">
        <v>197</v>
      </c>
      <c r="H10" s="192"/>
      <c r="I10" s="192"/>
    </row>
    <row r="11" spans="1:9" x14ac:dyDescent="0.25">
      <c r="A11" s="13">
        <v>1000</v>
      </c>
      <c r="B11" s="14">
        <v>25849479632.778301</v>
      </c>
      <c r="C11" s="14">
        <v>26902581234.658298</v>
      </c>
      <c r="D11" s="34">
        <f>+C11/B11-1</f>
        <v>4.0739760213378329E-2</v>
      </c>
      <c r="E11" s="14">
        <v>26075535460.236698</v>
      </c>
      <c r="F11" s="15">
        <f>E11/C11-1</f>
        <v>-3.074224615131449E-2</v>
      </c>
      <c r="G11" s="14">
        <v>25802292024.445702</v>
      </c>
      <c r="H11" s="16">
        <f>G11/E11-1</f>
        <v>-1.0478919453357882E-2</v>
      </c>
      <c r="I11" s="34">
        <f>G11/B11-1</f>
        <v>-1.8254761412204168E-3</v>
      </c>
    </row>
    <row r="12" spans="1:9" x14ac:dyDescent="0.25">
      <c r="A12" s="17">
        <v>500</v>
      </c>
      <c r="B12" s="18">
        <v>19436329517.841702</v>
      </c>
      <c r="C12" s="18">
        <v>20286010809.264</v>
      </c>
      <c r="D12" s="35">
        <f t="shared" ref="D12:D17" si="0">+C12/B12-1</f>
        <v>4.3716139440953983E-2</v>
      </c>
      <c r="E12" s="18">
        <v>19400569424.694801</v>
      </c>
      <c r="F12" s="19">
        <f t="shared" ref="F12:F17" si="1">E12/C12-1</f>
        <v>-4.3647880940931194E-2</v>
      </c>
      <c r="G12" s="18">
        <v>19375535127.399601</v>
      </c>
      <c r="H12" s="20">
        <f t="shared" ref="H12:H17" si="2">G12/E12-1</f>
        <v>-1.290389820379878E-3</v>
      </c>
      <c r="I12" s="35">
        <f t="shared" ref="I12:I17" si="3">G12/B12-1</f>
        <v>-3.1278740353879453E-3</v>
      </c>
    </row>
    <row r="13" spans="1:9" x14ac:dyDescent="0.25">
      <c r="A13" s="13">
        <v>250</v>
      </c>
      <c r="B13" s="21">
        <v>7034714795.9505997</v>
      </c>
      <c r="C13" s="21">
        <v>7254075783.64779</v>
      </c>
      <c r="D13" s="36">
        <f t="shared" si="0"/>
        <v>3.118264123848502E-2</v>
      </c>
      <c r="E13" s="21">
        <v>6733653403.9745998</v>
      </c>
      <c r="F13" s="22">
        <f t="shared" si="1"/>
        <v>-7.1742065453235471E-2</v>
      </c>
      <c r="G13" s="21">
        <v>6414477134.37568</v>
      </c>
      <c r="H13" s="23">
        <f t="shared" si="2"/>
        <v>-4.7400163098760495E-2</v>
      </c>
      <c r="I13" s="36">
        <f t="shared" si="3"/>
        <v>-8.8168131838400554E-2</v>
      </c>
    </row>
    <row r="14" spans="1:9" x14ac:dyDescent="0.25">
      <c r="A14" s="17">
        <v>100</v>
      </c>
      <c r="B14" s="18">
        <v>3203565966.7747302</v>
      </c>
      <c r="C14" s="18">
        <v>3285581076.6347699</v>
      </c>
      <c r="D14" s="35">
        <f t="shared" si="0"/>
        <v>2.5601192767886305E-2</v>
      </c>
      <c r="E14" s="18">
        <v>3103368906.7669101</v>
      </c>
      <c r="F14" s="19">
        <f t="shared" si="1"/>
        <v>-5.5458126163329791E-2</v>
      </c>
      <c r="G14" s="18">
        <v>2981517211.33674</v>
      </c>
      <c r="H14" s="20">
        <f t="shared" si="2"/>
        <v>-3.9264328248076463E-2</v>
      </c>
      <c r="I14" s="35">
        <f t="shared" si="3"/>
        <v>-6.9312996123986004E-2</v>
      </c>
    </row>
    <row r="15" spans="1:9" x14ac:dyDescent="0.25">
      <c r="A15" s="13">
        <v>50</v>
      </c>
      <c r="B15" s="21">
        <v>1682755001.2031901</v>
      </c>
      <c r="C15" s="21">
        <v>1722858358.0144401</v>
      </c>
      <c r="D15" s="36">
        <f t="shared" si="0"/>
        <v>2.3831964119896076E-2</v>
      </c>
      <c r="E15" s="21">
        <v>1729721775.7953999</v>
      </c>
      <c r="F15" s="22">
        <f t="shared" si="1"/>
        <v>3.983738854115515E-3</v>
      </c>
      <c r="G15" s="21">
        <v>1635437859.6254399</v>
      </c>
      <c r="H15" s="23">
        <f t="shared" si="2"/>
        <v>-5.4508139684258938E-2</v>
      </c>
      <c r="I15" s="36">
        <f t="shared" si="3"/>
        <v>-2.8118853632238761E-2</v>
      </c>
    </row>
    <row r="16" spans="1:9" x14ac:dyDescent="0.25">
      <c r="A16" s="17">
        <v>25</v>
      </c>
      <c r="B16" s="18">
        <v>802216388.69814003</v>
      </c>
      <c r="C16" s="18">
        <v>827411675.82387805</v>
      </c>
      <c r="D16" s="35">
        <f t="shared" si="0"/>
        <v>3.1407095991426548E-2</v>
      </c>
      <c r="E16" s="18">
        <v>886935102.09286296</v>
      </c>
      <c r="F16" s="19">
        <f t="shared" si="1"/>
        <v>7.1939311479640056E-2</v>
      </c>
      <c r="G16" s="18">
        <v>818339746.91305995</v>
      </c>
      <c r="H16" s="20">
        <f t="shared" si="2"/>
        <v>-7.733976817237409E-2</v>
      </c>
      <c r="I16" s="35">
        <f t="shared" si="3"/>
        <v>2.0098515116458104E-2</v>
      </c>
    </row>
    <row r="17" spans="1:9" x14ac:dyDescent="0.25">
      <c r="A17" s="24">
        <v>10</v>
      </c>
      <c r="B17" s="25">
        <v>288931907.31355399</v>
      </c>
      <c r="C17" s="25">
        <v>304949546.60602403</v>
      </c>
      <c r="D17" s="37">
        <f t="shared" si="0"/>
        <v>5.5437419291623602E-2</v>
      </c>
      <c r="E17" s="25">
        <v>259630846.75796199</v>
      </c>
      <c r="F17" s="26">
        <f t="shared" si="1"/>
        <v>-0.14861048443076064</v>
      </c>
      <c r="G17" s="25">
        <v>222123206.01342601</v>
      </c>
      <c r="H17" s="27">
        <f t="shared" si="2"/>
        <v>-0.14446527141477172</v>
      </c>
      <c r="I17" s="37">
        <f t="shared" si="3"/>
        <v>-0.23122645719991741</v>
      </c>
    </row>
    <row r="18" spans="1:9" x14ac:dyDescent="0.25">
      <c r="A18" s="29"/>
      <c r="B18" s="29"/>
      <c r="C18" s="29"/>
      <c r="D18" s="29"/>
      <c r="E18" s="29"/>
      <c r="F18" s="29"/>
      <c r="G18" s="29"/>
      <c r="H18" s="29"/>
    </row>
    <row r="19" spans="1:9" ht="15" customHeight="1" x14ac:dyDescent="0.25">
      <c r="A19" s="28" t="s">
        <v>13</v>
      </c>
      <c r="B19" s="137" t="s">
        <v>69</v>
      </c>
      <c r="C19" s="74" t="s">
        <v>185</v>
      </c>
      <c r="D19" s="193" t="s">
        <v>70</v>
      </c>
      <c r="E19" s="147" t="s">
        <v>185</v>
      </c>
      <c r="F19" s="191" t="s">
        <v>180</v>
      </c>
      <c r="G19" s="147" t="s">
        <v>185</v>
      </c>
      <c r="H19" s="191" t="s">
        <v>190</v>
      </c>
      <c r="I19" s="191" t="s">
        <v>7</v>
      </c>
    </row>
    <row r="20" spans="1:9" ht="38.450000000000003" customHeight="1" x14ac:dyDescent="0.25">
      <c r="A20" s="12" t="s">
        <v>9</v>
      </c>
      <c r="B20" s="138" t="s">
        <v>184</v>
      </c>
      <c r="C20" s="161" t="s">
        <v>184</v>
      </c>
      <c r="D20" s="194"/>
      <c r="E20" s="161" t="s">
        <v>186</v>
      </c>
      <c r="F20" s="192"/>
      <c r="G20" s="188" t="s">
        <v>197</v>
      </c>
      <c r="H20" s="192"/>
      <c r="I20" s="192"/>
    </row>
    <row r="21" spans="1:9" ht="15" customHeight="1" x14ac:dyDescent="0.25">
      <c r="A21" s="13">
        <v>1000</v>
      </c>
      <c r="B21" s="14">
        <v>26023383712.048</v>
      </c>
      <c r="C21" s="14">
        <v>27078174536.352501</v>
      </c>
      <c r="D21" s="34">
        <f t="shared" ref="D21:D28" si="4">+C21/B21-1</f>
        <v>4.0532424068133954E-2</v>
      </c>
      <c r="E21" s="14">
        <v>26346112393.297001</v>
      </c>
      <c r="F21" s="15">
        <f t="shared" ref="F21:F28" si="5">E21/C21-1</f>
        <v>-2.7035136437011498E-2</v>
      </c>
      <c r="G21" s="14">
        <v>26072066111.373001</v>
      </c>
      <c r="H21" s="16">
        <f t="shared" ref="H21:H28" si="6">G21/E21-1</f>
        <v>-1.0401773052244434E-2</v>
      </c>
      <c r="I21" s="34">
        <f t="shared" ref="I21:I28" si="7">G21/B21-1</f>
        <v>1.8707175002175003E-3</v>
      </c>
    </row>
    <row r="22" spans="1:9" x14ac:dyDescent="0.25">
      <c r="A22" s="17">
        <v>500</v>
      </c>
      <c r="B22" s="18">
        <v>19547811311.919102</v>
      </c>
      <c r="C22" s="18">
        <v>20403655283.3381</v>
      </c>
      <c r="D22" s="35">
        <f t="shared" si="4"/>
        <v>4.3782086790307595E-2</v>
      </c>
      <c r="E22" s="18">
        <v>19475475670.051998</v>
      </c>
      <c r="F22" s="19">
        <f t="shared" si="5"/>
        <v>-4.5490849575569259E-2</v>
      </c>
      <c r="G22" s="18">
        <v>19443720867.963001</v>
      </c>
      <c r="H22" s="20">
        <f t="shared" si="6"/>
        <v>-1.6305020029794282E-3</v>
      </c>
      <c r="I22" s="35">
        <f t="shared" si="7"/>
        <v>-5.3249155260994829E-3</v>
      </c>
    </row>
    <row r="23" spans="1:9" x14ac:dyDescent="0.25">
      <c r="A23" s="13">
        <v>250</v>
      </c>
      <c r="B23" s="21">
        <v>7228182683.9991999</v>
      </c>
      <c r="C23" s="21">
        <v>7456015153.3510704</v>
      </c>
      <c r="D23" s="36">
        <f t="shared" si="4"/>
        <v>3.1520020911510072E-2</v>
      </c>
      <c r="E23" s="21">
        <v>6902643473.3536797</v>
      </c>
      <c r="F23" s="22">
        <f t="shared" si="5"/>
        <v>-7.4218153881927207E-2</v>
      </c>
      <c r="G23" s="21">
        <v>6599252993.6355104</v>
      </c>
      <c r="H23" s="23">
        <f t="shared" si="6"/>
        <v>-4.3952795894695917E-2</v>
      </c>
      <c r="I23" s="36">
        <f t="shared" si="7"/>
        <v>-8.7010762989697454E-2</v>
      </c>
    </row>
    <row r="24" spans="1:9" x14ac:dyDescent="0.25">
      <c r="A24" s="17">
        <v>100</v>
      </c>
      <c r="B24" s="18">
        <v>3313022258.69348</v>
      </c>
      <c r="C24" s="18">
        <v>3397620048.9088101</v>
      </c>
      <c r="D24" s="35">
        <f t="shared" si="4"/>
        <v>2.5534929623048264E-2</v>
      </c>
      <c r="E24" s="18">
        <v>3242697938.6736302</v>
      </c>
      <c r="F24" s="19">
        <f t="shared" si="5"/>
        <v>-4.5597243954613176E-2</v>
      </c>
      <c r="G24" s="18">
        <v>3083819082.9663301</v>
      </c>
      <c r="H24" s="20">
        <f t="shared" si="6"/>
        <v>-4.8995885127767091E-2</v>
      </c>
      <c r="I24" s="35">
        <f t="shared" si="7"/>
        <v>-6.91825040190156E-2</v>
      </c>
    </row>
    <row r="25" spans="1:9" x14ac:dyDescent="0.25">
      <c r="A25" s="13">
        <v>50</v>
      </c>
      <c r="B25" s="21">
        <v>1755208752.6171701</v>
      </c>
      <c r="C25" s="21">
        <v>1797988778.7457199</v>
      </c>
      <c r="D25" s="36">
        <f t="shared" si="4"/>
        <v>2.4373184138217763E-2</v>
      </c>
      <c r="E25" s="21">
        <v>1804262952.41886</v>
      </c>
      <c r="F25" s="22">
        <f t="shared" si="5"/>
        <v>3.4895510735706292E-3</v>
      </c>
      <c r="G25" s="21">
        <v>1705263230.7132499</v>
      </c>
      <c r="H25" s="23">
        <f t="shared" si="6"/>
        <v>-5.4869896637232074E-2</v>
      </c>
      <c r="I25" s="36">
        <f t="shared" si="7"/>
        <v>-2.8455602121085E-2</v>
      </c>
    </row>
    <row r="26" spans="1:9" x14ac:dyDescent="0.25">
      <c r="A26" s="17">
        <v>25</v>
      </c>
      <c r="B26" s="18">
        <v>854264775.75522006</v>
      </c>
      <c r="C26" s="18">
        <v>882305372.73990095</v>
      </c>
      <c r="D26" s="35">
        <f t="shared" si="4"/>
        <v>3.2824245808205532E-2</v>
      </c>
      <c r="E26" s="18">
        <v>925715117.21921301</v>
      </c>
      <c r="F26" s="19">
        <f t="shared" si="5"/>
        <v>4.9200362845471357E-2</v>
      </c>
      <c r="G26" s="18">
        <v>860056243.51377499</v>
      </c>
      <c r="H26" s="20">
        <f t="shared" si="6"/>
        <v>-7.0927731959993245E-2</v>
      </c>
      <c r="I26" s="35">
        <f t="shared" si="7"/>
        <v>6.7794762501296457E-3</v>
      </c>
    </row>
    <row r="27" spans="1:9" x14ac:dyDescent="0.25">
      <c r="A27" s="13">
        <v>10</v>
      </c>
      <c r="B27" s="21">
        <v>299348911.46250802</v>
      </c>
      <c r="C27" s="21">
        <v>315523615.80689102</v>
      </c>
      <c r="D27" s="36">
        <f t="shared" si="4"/>
        <v>5.403294859286234E-2</v>
      </c>
      <c r="E27" s="25">
        <v>268932740.31688899</v>
      </c>
      <c r="F27" s="26">
        <f t="shared" si="5"/>
        <v>-0.14766208662655833</v>
      </c>
      <c r="G27" s="25">
        <v>230502019.76787701</v>
      </c>
      <c r="H27" s="27">
        <f t="shared" si="6"/>
        <v>-0.1429008625120477</v>
      </c>
      <c r="I27" s="37">
        <f t="shared" si="7"/>
        <v>-0.22998878251559551</v>
      </c>
    </row>
    <row r="28" spans="1:9" x14ac:dyDescent="0.25">
      <c r="A28" s="30" t="s">
        <v>8</v>
      </c>
      <c r="B28" s="32">
        <v>202782607.70661399</v>
      </c>
      <c r="C28" s="31">
        <v>209835662.785698</v>
      </c>
      <c r="D28" s="38">
        <f t="shared" si="4"/>
        <v>3.4781360979874387E-2</v>
      </c>
      <c r="E28" s="31">
        <v>201547262.71838599</v>
      </c>
      <c r="F28" s="33">
        <f t="shared" si="5"/>
        <v>-3.9499482391498031E-2</v>
      </c>
      <c r="G28" s="39">
        <v>192218337.03457499</v>
      </c>
      <c r="H28" s="33">
        <f t="shared" si="6"/>
        <v>-4.6286541221083E-2</v>
      </c>
      <c r="I28" s="38">
        <f t="shared" si="7"/>
        <v>-5.2096532298881337E-2</v>
      </c>
    </row>
    <row r="31" spans="1:9" x14ac:dyDescent="0.25">
      <c r="A31" s="7" t="s">
        <v>174</v>
      </c>
    </row>
    <row r="32" spans="1:9" ht="15" customHeight="1" x14ac:dyDescent="0.25">
      <c r="B32" s="160" t="s">
        <v>0</v>
      </c>
      <c r="C32" s="1" t="s">
        <v>1</v>
      </c>
      <c r="D32" s="1" t="s">
        <v>2</v>
      </c>
      <c r="E32" s="1" t="s">
        <v>3</v>
      </c>
      <c r="F32" s="1" t="s">
        <v>4</v>
      </c>
      <c r="G32" s="1" t="s">
        <v>5</v>
      </c>
      <c r="H32" s="73" t="s">
        <v>6</v>
      </c>
      <c r="I32" s="73" t="s">
        <v>199</v>
      </c>
    </row>
    <row r="33" spans="1:9" ht="15" customHeight="1" x14ac:dyDescent="0.25">
      <c r="A33" s="11" t="s">
        <v>12</v>
      </c>
      <c r="B33" s="137" t="s">
        <v>69</v>
      </c>
      <c r="C33" s="74" t="s">
        <v>185</v>
      </c>
      <c r="D33" s="193" t="s">
        <v>70</v>
      </c>
      <c r="E33" s="147" t="s">
        <v>185</v>
      </c>
      <c r="F33" s="191" t="s">
        <v>180</v>
      </c>
      <c r="G33" s="147" t="s">
        <v>185</v>
      </c>
      <c r="H33" s="191" t="s">
        <v>190</v>
      </c>
      <c r="I33" s="191" t="s">
        <v>7</v>
      </c>
    </row>
    <row r="34" spans="1:9" ht="38.25" x14ac:dyDescent="0.25">
      <c r="A34" s="12" t="s">
        <v>9</v>
      </c>
      <c r="B34" s="162" t="s">
        <v>171</v>
      </c>
      <c r="C34" s="188" t="s">
        <v>184</v>
      </c>
      <c r="D34" s="194"/>
      <c r="E34" s="188" t="s">
        <v>186</v>
      </c>
      <c r="F34" s="192"/>
      <c r="G34" s="188" t="s">
        <v>197</v>
      </c>
      <c r="H34" s="192"/>
      <c r="I34" s="192"/>
    </row>
    <row r="35" spans="1:9" x14ac:dyDescent="0.25">
      <c r="A35" s="13">
        <v>1000</v>
      </c>
      <c r="B35" s="14">
        <v>37470484481.431801</v>
      </c>
      <c r="C35" s="14">
        <v>38819115540.959198</v>
      </c>
      <c r="D35" s="34">
        <f t="shared" ref="D35:D41" si="8">+C35/B35-1</f>
        <v>3.599182338290019E-2</v>
      </c>
      <c r="E35" s="14">
        <v>36750906731.467697</v>
      </c>
      <c r="F35" s="15">
        <f t="shared" ref="F35:F41" si="9">E35/C35-1</f>
        <v>-5.3278102313002784E-2</v>
      </c>
      <c r="G35" s="14">
        <v>36504496041.998299</v>
      </c>
      <c r="H35" s="16">
        <f t="shared" ref="H35:H41" si="10">G35/E35-1</f>
        <v>-6.7048873452260072E-3</v>
      </c>
      <c r="I35" s="34">
        <f t="shared" ref="I35:I41" si="11">G35/B35-1</f>
        <v>-2.5779982639727805E-2</v>
      </c>
    </row>
    <row r="36" spans="1:9" x14ac:dyDescent="0.25">
      <c r="A36" s="17">
        <v>500</v>
      </c>
      <c r="B36" s="18">
        <v>30689451032.262699</v>
      </c>
      <c r="C36" s="18">
        <v>31840562473.744499</v>
      </c>
      <c r="D36" s="35">
        <f t="shared" si="8"/>
        <v>3.7508375117941251E-2</v>
      </c>
      <c r="E36" s="18">
        <v>30050789507.176998</v>
      </c>
      <c r="F36" s="19">
        <f t="shared" si="9"/>
        <v>-5.6210469524316187E-2</v>
      </c>
      <c r="G36" s="18">
        <v>29980191363.842201</v>
      </c>
      <c r="H36" s="20">
        <f t="shared" si="10"/>
        <v>-2.3492941281272328E-3</v>
      </c>
      <c r="I36" s="35">
        <f t="shared" si="11"/>
        <v>-2.3110862024702805E-2</v>
      </c>
    </row>
    <row r="37" spans="1:9" x14ac:dyDescent="0.25">
      <c r="A37" s="13">
        <v>250</v>
      </c>
      <c r="B37" s="21">
        <v>25454217211.867298</v>
      </c>
      <c r="C37" s="21">
        <v>26468520334.180901</v>
      </c>
      <c r="D37" s="36">
        <f t="shared" si="8"/>
        <v>3.9848136513925603E-2</v>
      </c>
      <c r="E37" s="21">
        <v>25102215018.868698</v>
      </c>
      <c r="F37" s="22">
        <f t="shared" si="9"/>
        <v>-5.1620011170317781E-2</v>
      </c>
      <c r="G37" s="21">
        <v>25027243525.438</v>
      </c>
      <c r="H37" s="23">
        <f t="shared" si="10"/>
        <v>-2.9866485238192464E-3</v>
      </c>
      <c r="I37" s="36">
        <f t="shared" si="11"/>
        <v>-1.6774182559824879E-2</v>
      </c>
    </row>
    <row r="38" spans="1:9" x14ac:dyDescent="0.25">
      <c r="A38" s="17">
        <v>100</v>
      </c>
      <c r="B38" s="18">
        <v>18154770283.338299</v>
      </c>
      <c r="C38" s="18">
        <v>18893085055.176201</v>
      </c>
      <c r="D38" s="35">
        <f t="shared" si="8"/>
        <v>4.0667811286794198E-2</v>
      </c>
      <c r="E38" s="18">
        <v>17490599523.776199</v>
      </c>
      <c r="F38" s="19">
        <f t="shared" si="9"/>
        <v>-7.4232743212880314E-2</v>
      </c>
      <c r="G38" s="18">
        <v>17361652526.412701</v>
      </c>
      <c r="H38" s="20">
        <f t="shared" si="10"/>
        <v>-7.3723600605120065E-3</v>
      </c>
      <c r="I38" s="35">
        <f t="shared" si="11"/>
        <v>-4.3686466121440781E-2</v>
      </c>
    </row>
    <row r="39" spans="1:9" x14ac:dyDescent="0.25">
      <c r="A39" s="13">
        <v>50</v>
      </c>
      <c r="B39" s="21">
        <v>11430388334.1619</v>
      </c>
      <c r="C39" s="21">
        <v>11896302494.4564</v>
      </c>
      <c r="D39" s="36">
        <f t="shared" si="8"/>
        <v>4.076100887159062E-2</v>
      </c>
      <c r="E39" s="21">
        <v>11389355605.454399</v>
      </c>
      <c r="F39" s="22">
        <f t="shared" si="9"/>
        <v>-4.2613819650116902E-2</v>
      </c>
      <c r="G39" s="21">
        <v>11250025095.320101</v>
      </c>
      <c r="H39" s="23">
        <f t="shared" si="10"/>
        <v>-1.2233397126310885E-2</v>
      </c>
      <c r="I39" s="36">
        <f t="shared" si="11"/>
        <v>-1.5779274821551614E-2</v>
      </c>
    </row>
    <row r="40" spans="1:9" x14ac:dyDescent="0.25">
      <c r="A40" s="17">
        <v>25</v>
      </c>
      <c r="B40" s="18">
        <v>6584682994.5806398</v>
      </c>
      <c r="C40" s="18">
        <v>6855723531.1653996</v>
      </c>
      <c r="D40" s="35">
        <f t="shared" si="8"/>
        <v>4.1162275664269998E-2</v>
      </c>
      <c r="E40" s="18">
        <v>6989795117.58393</v>
      </c>
      <c r="F40" s="19">
        <f t="shared" si="9"/>
        <v>1.9556154184026786E-2</v>
      </c>
      <c r="G40" s="18">
        <v>6884801577.9412804</v>
      </c>
      <c r="H40" s="20">
        <f t="shared" si="10"/>
        <v>-1.5020975275587434E-2</v>
      </c>
      <c r="I40" s="35">
        <f t="shared" si="11"/>
        <v>4.5578288826910285E-2</v>
      </c>
    </row>
    <row r="41" spans="1:9" x14ac:dyDescent="0.25">
      <c r="A41" s="24">
        <v>10</v>
      </c>
      <c r="B41" s="25">
        <v>1894281211.0863099</v>
      </c>
      <c r="C41" s="25">
        <v>2000918022.8589599</v>
      </c>
      <c r="D41" s="37">
        <f t="shared" si="8"/>
        <v>5.6294076691758566E-2</v>
      </c>
      <c r="E41" s="25">
        <v>2503929393.90098</v>
      </c>
      <c r="F41" s="26">
        <f t="shared" si="9"/>
        <v>0.251390294502573</v>
      </c>
      <c r="G41" s="25">
        <v>2443340997.9086099</v>
      </c>
      <c r="H41" s="27">
        <f t="shared" si="10"/>
        <v>-2.4197326066761393E-2</v>
      </c>
      <c r="I41" s="37">
        <f t="shared" si="11"/>
        <v>0.28985125524601063</v>
      </c>
    </row>
    <row r="42" spans="1:9" x14ac:dyDescent="0.25">
      <c r="A42" s="29"/>
      <c r="B42" s="29"/>
      <c r="C42" s="29"/>
      <c r="D42" s="29"/>
      <c r="E42" s="29"/>
      <c r="F42" s="29"/>
      <c r="G42" s="29"/>
      <c r="H42" s="29"/>
    </row>
    <row r="43" spans="1:9" ht="15" customHeight="1" x14ac:dyDescent="0.25">
      <c r="A43" s="28" t="s">
        <v>13</v>
      </c>
      <c r="B43" s="137" t="s">
        <v>69</v>
      </c>
      <c r="C43" s="74" t="s">
        <v>185</v>
      </c>
      <c r="D43" s="193" t="s">
        <v>70</v>
      </c>
      <c r="E43" s="147" t="s">
        <v>185</v>
      </c>
      <c r="F43" s="191" t="s">
        <v>180</v>
      </c>
      <c r="G43" s="147" t="s">
        <v>185</v>
      </c>
      <c r="H43" s="191" t="s">
        <v>190</v>
      </c>
      <c r="I43" s="191" t="s">
        <v>7</v>
      </c>
    </row>
    <row r="44" spans="1:9" ht="38.450000000000003" customHeight="1" x14ac:dyDescent="0.25">
      <c r="A44" s="12" t="s">
        <v>9</v>
      </c>
      <c r="B44" s="138" t="s">
        <v>184</v>
      </c>
      <c r="C44" s="188" t="s">
        <v>184</v>
      </c>
      <c r="D44" s="194"/>
      <c r="E44" s="188" t="s">
        <v>186</v>
      </c>
      <c r="F44" s="192"/>
      <c r="G44" s="188" t="s">
        <v>197</v>
      </c>
      <c r="H44" s="192"/>
      <c r="I44" s="192"/>
    </row>
    <row r="45" spans="1:9" x14ac:dyDescent="0.25">
      <c r="A45" s="13">
        <v>1000</v>
      </c>
      <c r="B45" s="14">
        <v>39185485061.505203</v>
      </c>
      <c r="C45" s="14">
        <v>40661151347.2127</v>
      </c>
      <c r="D45" s="34">
        <f t="shared" ref="D45:D52" si="12">+C45/B45-1</f>
        <v>3.7658492255264964E-2</v>
      </c>
      <c r="E45" s="14">
        <v>38783102486.571503</v>
      </c>
      <c r="F45" s="15">
        <f t="shared" ref="F45:F52" si="13">E45/C45-1</f>
        <v>-4.6187793469107841E-2</v>
      </c>
      <c r="G45" s="14">
        <v>38566310907.977501</v>
      </c>
      <c r="H45" s="16">
        <f t="shared" ref="H45:H52" si="14">G45/E45-1</f>
        <v>-5.5898462138005423E-3</v>
      </c>
      <c r="I45" s="34">
        <f t="shared" ref="I45:I52" si="15">G45/B45-1</f>
        <v>-1.5801109838396887E-2</v>
      </c>
    </row>
    <row r="46" spans="1:9" x14ac:dyDescent="0.25">
      <c r="A46" s="17">
        <v>500</v>
      </c>
      <c r="B46" s="18">
        <v>32090120894.403198</v>
      </c>
      <c r="C46" s="18">
        <v>33322441111.192402</v>
      </c>
      <c r="D46" s="35">
        <f t="shared" si="12"/>
        <v>3.8401856473034623E-2</v>
      </c>
      <c r="E46" s="18">
        <v>31717558075.681301</v>
      </c>
      <c r="F46" s="19">
        <f t="shared" si="13"/>
        <v>-4.8162228876204694E-2</v>
      </c>
      <c r="G46" s="18">
        <v>31595759559.326302</v>
      </c>
      <c r="H46" s="20">
        <f t="shared" si="14"/>
        <v>-3.8400975278227722E-3</v>
      </c>
      <c r="I46" s="35">
        <f t="shared" si="15"/>
        <v>-1.5405405816439788E-2</v>
      </c>
    </row>
    <row r="47" spans="1:9" x14ac:dyDescent="0.25">
      <c r="A47" s="13">
        <v>250</v>
      </c>
      <c r="B47" s="21">
        <v>26409753185.8013</v>
      </c>
      <c r="C47" s="21">
        <v>27452820251.2239</v>
      </c>
      <c r="D47" s="36">
        <f t="shared" si="12"/>
        <v>3.9495524932939841E-2</v>
      </c>
      <c r="E47" s="21">
        <v>26093230523.5359</v>
      </c>
      <c r="F47" s="22">
        <f t="shared" si="13"/>
        <v>-4.9524592200227091E-2</v>
      </c>
      <c r="G47" s="21">
        <v>25983919217.169701</v>
      </c>
      <c r="H47" s="23">
        <f t="shared" si="14"/>
        <v>-4.1892592129442185E-3</v>
      </c>
      <c r="I47" s="36">
        <f t="shared" si="15"/>
        <v>-1.6124117693782192E-2</v>
      </c>
    </row>
    <row r="48" spans="1:9" x14ac:dyDescent="0.25">
      <c r="A48" s="17">
        <v>100</v>
      </c>
      <c r="B48" s="18">
        <v>18952571412.535702</v>
      </c>
      <c r="C48" s="18">
        <v>19725637320.683399</v>
      </c>
      <c r="D48" s="35">
        <f t="shared" si="12"/>
        <v>4.0789499816176633E-2</v>
      </c>
      <c r="E48" s="18">
        <v>18542985442.0924</v>
      </c>
      <c r="F48" s="19">
        <f t="shared" si="13"/>
        <v>-5.9955065550704623E-2</v>
      </c>
      <c r="G48" s="18">
        <v>18339568490.009399</v>
      </c>
      <c r="H48" s="20">
        <f t="shared" si="14"/>
        <v>-1.0970021667667695E-2</v>
      </c>
      <c r="I48" s="35">
        <f t="shared" si="15"/>
        <v>-3.2344050270711411E-2</v>
      </c>
    </row>
    <row r="49" spans="1:9" x14ac:dyDescent="0.25">
      <c r="A49" s="13">
        <v>50</v>
      </c>
      <c r="B49" s="21">
        <v>12067196878.120899</v>
      </c>
      <c r="C49" s="21">
        <v>12563093760.099501</v>
      </c>
      <c r="D49" s="36">
        <f t="shared" si="12"/>
        <v>4.1094620978440632E-2</v>
      </c>
      <c r="E49" s="21">
        <v>12131369578.0151</v>
      </c>
      <c r="F49" s="22">
        <f t="shared" si="13"/>
        <v>-3.4364479827059813E-2</v>
      </c>
      <c r="G49" s="21">
        <v>11971802255.8892</v>
      </c>
      <c r="H49" s="23">
        <f t="shared" si="14"/>
        <v>-1.3153281754359702E-2</v>
      </c>
      <c r="I49" s="36">
        <f t="shared" si="15"/>
        <v>-7.9052843170778209E-3</v>
      </c>
    </row>
    <row r="50" spans="1:9" x14ac:dyDescent="0.25">
      <c r="A50" s="17">
        <v>25</v>
      </c>
      <c r="B50" s="18">
        <v>6897234928.7507095</v>
      </c>
      <c r="C50" s="18">
        <v>7197026852.3249798</v>
      </c>
      <c r="D50" s="35">
        <f t="shared" si="12"/>
        <v>4.3465523020624675E-2</v>
      </c>
      <c r="E50" s="18">
        <v>7423918837.2831202</v>
      </c>
      <c r="F50" s="19">
        <f t="shared" si="13"/>
        <v>3.1525793860953E-2</v>
      </c>
      <c r="G50" s="18">
        <v>7307050088.1890402</v>
      </c>
      <c r="H50" s="20">
        <f t="shared" si="14"/>
        <v>-1.5742191106287717E-2</v>
      </c>
      <c r="I50" s="35">
        <f t="shared" si="15"/>
        <v>5.9417311962224328E-2</v>
      </c>
    </row>
    <row r="51" spans="1:9" x14ac:dyDescent="0.25">
      <c r="A51" s="13">
        <v>10</v>
      </c>
      <c r="B51" s="21">
        <v>1995773592.4252999</v>
      </c>
      <c r="C51" s="21">
        <v>2110581589.50387</v>
      </c>
      <c r="D51" s="36">
        <f t="shared" si="12"/>
        <v>5.7525561774296019E-2</v>
      </c>
      <c r="E51" s="25">
        <v>2671969786.28721</v>
      </c>
      <c r="F51" s="26">
        <f t="shared" si="13"/>
        <v>0.26598744136458818</v>
      </c>
      <c r="G51" s="25">
        <v>2590209907.9363098</v>
      </c>
      <c r="H51" s="27">
        <f t="shared" si="14"/>
        <v>-3.0599102868041128E-2</v>
      </c>
      <c r="I51" s="37">
        <f t="shared" si="15"/>
        <v>0.29784757036926224</v>
      </c>
    </row>
    <row r="52" spans="1:9" x14ac:dyDescent="0.25">
      <c r="A52" s="30" t="s">
        <v>8</v>
      </c>
      <c r="B52" s="32">
        <v>944417757.09102297</v>
      </c>
      <c r="C52" s="31">
        <v>986583876.34983099</v>
      </c>
      <c r="D52" s="38">
        <f t="shared" si="12"/>
        <v>4.4647740835249916E-2</v>
      </c>
      <c r="E52" s="31">
        <v>1053447517.10051</v>
      </c>
      <c r="F52" s="33">
        <f t="shared" si="13"/>
        <v>6.7772890226081461E-2</v>
      </c>
      <c r="G52" s="39">
        <v>1028216781.17663</v>
      </c>
      <c r="H52" s="33">
        <f t="shared" si="14"/>
        <v>-2.3950634003414462E-2</v>
      </c>
      <c r="I52" s="38">
        <f t="shared" si="15"/>
        <v>8.8730885729767728E-2</v>
      </c>
    </row>
    <row r="55" spans="1:9" x14ac:dyDescent="0.25">
      <c r="A55" s="7" t="s">
        <v>175</v>
      </c>
    </row>
    <row r="56" spans="1:9" ht="15" customHeight="1" x14ac:dyDescent="0.25">
      <c r="B56" s="160" t="s">
        <v>0</v>
      </c>
      <c r="C56" s="1" t="s">
        <v>1</v>
      </c>
      <c r="D56" s="1" t="s">
        <v>2</v>
      </c>
      <c r="E56" s="1" t="s">
        <v>3</v>
      </c>
      <c r="F56" s="1" t="s">
        <v>4</v>
      </c>
      <c r="G56" s="1" t="s">
        <v>5</v>
      </c>
      <c r="H56" s="73" t="s">
        <v>6</v>
      </c>
      <c r="I56" s="73" t="s">
        <v>199</v>
      </c>
    </row>
    <row r="57" spans="1:9" ht="15" customHeight="1" x14ac:dyDescent="0.25">
      <c r="A57" s="11" t="s">
        <v>12</v>
      </c>
      <c r="B57" s="137" t="s">
        <v>69</v>
      </c>
      <c r="C57" s="74" t="s">
        <v>185</v>
      </c>
      <c r="D57" s="193" t="s">
        <v>70</v>
      </c>
      <c r="E57" s="147" t="s">
        <v>185</v>
      </c>
      <c r="F57" s="191" t="s">
        <v>180</v>
      </c>
      <c r="G57" s="147" t="s">
        <v>185</v>
      </c>
      <c r="H57" s="191" t="s">
        <v>190</v>
      </c>
      <c r="I57" s="191" t="s">
        <v>7</v>
      </c>
    </row>
    <row r="58" spans="1:9" ht="38.25" x14ac:dyDescent="0.25">
      <c r="A58" s="12" t="s">
        <v>9</v>
      </c>
      <c r="B58" s="162" t="s">
        <v>171</v>
      </c>
      <c r="C58" s="188" t="s">
        <v>184</v>
      </c>
      <c r="D58" s="194"/>
      <c r="E58" s="188" t="s">
        <v>186</v>
      </c>
      <c r="F58" s="192"/>
      <c r="G58" s="188" t="s">
        <v>197</v>
      </c>
      <c r="H58" s="192"/>
      <c r="I58" s="192"/>
    </row>
    <row r="59" spans="1:9" x14ac:dyDescent="0.25">
      <c r="A59" s="13">
        <v>1000</v>
      </c>
      <c r="B59" s="14">
        <v>4956233432.27108</v>
      </c>
      <c r="C59" s="14">
        <v>5017798312.6208801</v>
      </c>
      <c r="D59" s="34">
        <f t="shared" ref="D59:D64" si="16">IF(ISERROR(+C59/B59-1),"NA",(+C59/B59-1))</f>
        <v>1.2421707167571627E-2</v>
      </c>
      <c r="E59" s="14">
        <v>5840769132.1663504</v>
      </c>
      <c r="F59" s="15">
        <f>IF(ISERROR(+E59/C59-1),"NA",(+E59/C59-1))</f>
        <v>0.16401034243953472</v>
      </c>
      <c r="G59" s="14">
        <v>5782635615.73981</v>
      </c>
      <c r="H59" s="16">
        <f t="shared" ref="H59:H65" si="17">G59/E59-1</f>
        <v>-9.9530584262245148E-3</v>
      </c>
      <c r="I59" s="184">
        <f t="shared" ref="I59:I64" si="18">G59/B59-1</f>
        <v>0.16673996387818435</v>
      </c>
    </row>
    <row r="60" spans="1:9" x14ac:dyDescent="0.25">
      <c r="A60" s="17">
        <v>500</v>
      </c>
      <c r="B60" s="18">
        <v>3717030267.2708702</v>
      </c>
      <c r="C60" s="18">
        <v>3769535955.1964302</v>
      </c>
      <c r="D60" s="35">
        <f t="shared" si="16"/>
        <v>1.4125709006967746E-2</v>
      </c>
      <c r="E60" s="18">
        <v>4332914305.2598801</v>
      </c>
      <c r="F60" s="181">
        <f t="shared" ref="F60:F65" si="19">IF(ISERROR(+E60/C60-1),"NA",(+E60/C60-1))</f>
        <v>0.14945562444810068</v>
      </c>
      <c r="G60" s="18">
        <v>4314463345.0634403</v>
      </c>
      <c r="H60" s="20">
        <f t="shared" si="17"/>
        <v>-4.2583256664091573E-3</v>
      </c>
      <c r="I60" s="179">
        <f t="shared" si="18"/>
        <v>0.16072860182309445</v>
      </c>
    </row>
    <row r="61" spans="1:9" x14ac:dyDescent="0.25">
      <c r="A61" s="13">
        <v>250</v>
      </c>
      <c r="B61" s="21">
        <v>2721193261.89605</v>
      </c>
      <c r="C61" s="21">
        <v>2761761656.9821701</v>
      </c>
      <c r="D61" s="36">
        <f t="shared" si="16"/>
        <v>1.4908310870155983E-2</v>
      </c>
      <c r="E61" s="21">
        <v>3367669025.0075102</v>
      </c>
      <c r="F61" s="182">
        <f t="shared" si="19"/>
        <v>0.21939162146505664</v>
      </c>
      <c r="G61" s="21">
        <v>3316319307.9812598</v>
      </c>
      <c r="H61" s="23">
        <f t="shared" si="17"/>
        <v>-1.5247851450050365E-2</v>
      </c>
      <c r="I61" s="180">
        <f t="shared" si="18"/>
        <v>0.21870039677760444</v>
      </c>
    </row>
    <row r="62" spans="1:9" x14ac:dyDescent="0.25">
      <c r="A62" s="17">
        <v>100</v>
      </c>
      <c r="B62" s="18">
        <v>990289448.46806002</v>
      </c>
      <c r="C62" s="18">
        <v>1011065291.80764</v>
      </c>
      <c r="D62" s="35">
        <f t="shared" si="16"/>
        <v>2.097956650120758E-2</v>
      </c>
      <c r="E62" s="18">
        <v>1715301094.1956401</v>
      </c>
      <c r="F62" s="181">
        <f t="shared" si="19"/>
        <v>0.69652851115967729</v>
      </c>
      <c r="G62" s="18">
        <v>1660676778.5304301</v>
      </c>
      <c r="H62" s="20">
        <f t="shared" si="17"/>
        <v>-3.1845321996267439E-2</v>
      </c>
      <c r="I62" s="179">
        <f t="shared" si="18"/>
        <v>0.67696099468638549</v>
      </c>
    </row>
    <row r="63" spans="1:9" x14ac:dyDescent="0.25">
      <c r="A63" s="13">
        <v>50</v>
      </c>
      <c r="B63" s="21">
        <v>359134870.25511301</v>
      </c>
      <c r="C63" s="21">
        <v>368584391.26507097</v>
      </c>
      <c r="D63" s="36">
        <f t="shared" si="16"/>
        <v>2.631190060504407E-2</v>
      </c>
      <c r="E63" s="21">
        <v>968828517.93073499</v>
      </c>
      <c r="F63" s="182">
        <f t="shared" si="19"/>
        <v>1.6285120609841361</v>
      </c>
      <c r="G63" s="21">
        <v>933657267.65704894</v>
      </c>
      <c r="H63" s="23">
        <f t="shared" si="17"/>
        <v>-3.6302864359119336E-2</v>
      </c>
      <c r="I63" s="180">
        <f t="shared" si="18"/>
        <v>1.5997399444777431</v>
      </c>
    </row>
    <row r="64" spans="1:9" x14ac:dyDescent="0.25">
      <c r="A64" s="17">
        <v>25</v>
      </c>
      <c r="B64" s="18">
        <v>35599851.918018602</v>
      </c>
      <c r="C64" s="18">
        <v>37609540.219769701</v>
      </c>
      <c r="D64" s="35">
        <f t="shared" si="16"/>
        <v>5.6452153407242411E-2</v>
      </c>
      <c r="E64" s="18">
        <v>437324839.59416801</v>
      </c>
      <c r="F64" s="181">
        <f t="shared" si="19"/>
        <v>10.628029405270031</v>
      </c>
      <c r="G64" s="18">
        <v>413871103.398076</v>
      </c>
      <c r="H64" s="20">
        <f t="shared" si="17"/>
        <v>-5.363001154440894E-2</v>
      </c>
      <c r="I64" s="179">
        <f t="shared" si="18"/>
        <v>10.625641150170015</v>
      </c>
    </row>
    <row r="65" spans="1:9" x14ac:dyDescent="0.25">
      <c r="A65" s="24">
        <v>10</v>
      </c>
      <c r="B65" s="25">
        <v>0</v>
      </c>
      <c r="C65" s="25">
        <v>0</v>
      </c>
      <c r="D65" s="177" t="str">
        <f>IF(ISERROR(+C65/B65-1),"NA",(+C65/B65-1))</f>
        <v>NA</v>
      </c>
      <c r="E65" s="25">
        <v>2324816.91052983</v>
      </c>
      <c r="F65" s="183" t="str">
        <f t="shared" si="19"/>
        <v>NA</v>
      </c>
      <c r="G65" s="25">
        <v>1126204.9779954201</v>
      </c>
      <c r="H65" s="27">
        <f t="shared" si="17"/>
        <v>-0.51557261438761826</v>
      </c>
      <c r="I65" s="177" t="s">
        <v>72</v>
      </c>
    </row>
    <row r="66" spans="1:9" x14ac:dyDescent="0.25">
      <c r="A66" s="29"/>
      <c r="B66" s="29"/>
      <c r="C66" s="29"/>
      <c r="D66" s="29"/>
      <c r="E66" s="29"/>
      <c r="F66" s="29"/>
      <c r="G66" s="29"/>
      <c r="H66" s="29"/>
    </row>
    <row r="67" spans="1:9" ht="15" customHeight="1" x14ac:dyDescent="0.25">
      <c r="A67" s="28" t="s">
        <v>13</v>
      </c>
      <c r="B67" s="137" t="s">
        <v>69</v>
      </c>
      <c r="C67" s="74" t="s">
        <v>185</v>
      </c>
      <c r="D67" s="193" t="s">
        <v>70</v>
      </c>
      <c r="E67" s="147" t="s">
        <v>185</v>
      </c>
      <c r="F67" s="191" t="s">
        <v>180</v>
      </c>
      <c r="G67" s="147" t="s">
        <v>185</v>
      </c>
      <c r="H67" s="191" t="s">
        <v>190</v>
      </c>
      <c r="I67" s="191" t="s">
        <v>7</v>
      </c>
    </row>
    <row r="68" spans="1:9" ht="38.450000000000003" customHeight="1" x14ac:dyDescent="0.25">
      <c r="A68" s="12" t="s">
        <v>9</v>
      </c>
      <c r="B68" s="138" t="s">
        <v>184</v>
      </c>
      <c r="C68" s="188" t="s">
        <v>184</v>
      </c>
      <c r="D68" s="194"/>
      <c r="E68" s="188" t="s">
        <v>186</v>
      </c>
      <c r="F68" s="192"/>
      <c r="G68" s="188" t="s">
        <v>197</v>
      </c>
      <c r="H68" s="192"/>
      <c r="I68" s="192"/>
    </row>
    <row r="69" spans="1:9" x14ac:dyDescent="0.25">
      <c r="A69" s="13">
        <v>1000</v>
      </c>
      <c r="B69" s="14">
        <v>5001923433.8311701</v>
      </c>
      <c r="C69" s="14">
        <v>5064685853.6373501</v>
      </c>
      <c r="D69" s="178">
        <f t="shared" ref="D69:D75" si="20">IF(ISERROR(+C69/B69-1),"NA",(+C69/B69-1))</f>
        <v>1.2547657043624039E-2</v>
      </c>
      <c r="E69" s="14">
        <v>5912770671.6532898</v>
      </c>
      <c r="F69" s="15">
        <f>IF(ISERROR(+E69/C69-1),"NA",(+E69/C69-1))</f>
        <v>0.16745062626280416</v>
      </c>
      <c r="G69" s="14">
        <v>5852887410.2183304</v>
      </c>
      <c r="H69" s="16">
        <f t="shared" ref="H69:H76" si="21">G69/E69-1</f>
        <v>-1.0127783531678092E-2</v>
      </c>
      <c r="I69" s="184">
        <f t="shared" ref="I69:I76" si="22">G69/B69-1</f>
        <v>0.17012734953749042</v>
      </c>
    </row>
    <row r="70" spans="1:9" x14ac:dyDescent="0.25">
      <c r="A70" s="17">
        <v>500</v>
      </c>
      <c r="B70" s="18">
        <v>3740717574.8477898</v>
      </c>
      <c r="C70" s="18">
        <v>3794139486.3038201</v>
      </c>
      <c r="D70" s="179">
        <f t="shared" si="20"/>
        <v>1.4281193484168453E-2</v>
      </c>
      <c r="E70" s="18">
        <v>4386841181.5328197</v>
      </c>
      <c r="F70" s="181">
        <f t="shared" ref="F70:F75" si="23">IF(ISERROR(+E70/C70-1),"NA",(+E70/C70-1))</f>
        <v>0.15621505149416604</v>
      </c>
      <c r="G70" s="18">
        <v>4363403082.5272303</v>
      </c>
      <c r="H70" s="20">
        <f t="shared" si="21"/>
        <v>-5.3428191347013598E-3</v>
      </c>
      <c r="I70" s="179">
        <f t="shared" si="22"/>
        <v>0.1664615131241971</v>
      </c>
    </row>
    <row r="71" spans="1:9" x14ac:dyDescent="0.25">
      <c r="A71" s="13">
        <v>250</v>
      </c>
      <c r="B71" s="21">
        <v>2738935414.5662699</v>
      </c>
      <c r="C71" s="21">
        <v>2779916110.1721101</v>
      </c>
      <c r="D71" s="180">
        <f t="shared" si="20"/>
        <v>1.496227161396213E-2</v>
      </c>
      <c r="E71" s="21">
        <v>3429059739.5348701</v>
      </c>
      <c r="F71" s="182">
        <f t="shared" si="23"/>
        <v>0.23351194915107354</v>
      </c>
      <c r="G71" s="21">
        <v>3373960273.3552799</v>
      </c>
      <c r="H71" s="23">
        <f t="shared" si="21"/>
        <v>-1.6068389110964865E-2</v>
      </c>
      <c r="I71" s="180">
        <f t="shared" si="22"/>
        <v>0.23185097954913658</v>
      </c>
    </row>
    <row r="72" spans="1:9" x14ac:dyDescent="0.25">
      <c r="A72" s="17">
        <v>100</v>
      </c>
      <c r="B72" s="18">
        <v>1001220903.1061</v>
      </c>
      <c r="C72" s="18">
        <v>1022313609.04862</v>
      </c>
      <c r="D72" s="179">
        <f t="shared" si="20"/>
        <v>2.10669851948595E-2</v>
      </c>
      <c r="E72" s="18">
        <v>1759767642.3926201</v>
      </c>
      <c r="F72" s="181">
        <f t="shared" si="23"/>
        <v>0.7213579344114236</v>
      </c>
      <c r="G72" s="18">
        <v>1699928731.2381699</v>
      </c>
      <c r="H72" s="20">
        <f t="shared" si="21"/>
        <v>-3.4003870575260664E-2</v>
      </c>
      <c r="I72" s="179">
        <f t="shared" si="22"/>
        <v>0.69785581380138995</v>
      </c>
    </row>
    <row r="73" spans="1:9" x14ac:dyDescent="0.25">
      <c r="A73" s="13">
        <v>50</v>
      </c>
      <c r="B73" s="21">
        <v>361427269.66265202</v>
      </c>
      <c r="C73" s="21">
        <v>371002332.74107498</v>
      </c>
      <c r="D73" s="180">
        <f t="shared" si="20"/>
        <v>2.6492364805124069E-2</v>
      </c>
      <c r="E73" s="21">
        <v>989669521.10943699</v>
      </c>
      <c r="F73" s="182">
        <f t="shared" si="23"/>
        <v>1.6675560603553778</v>
      </c>
      <c r="G73" s="21">
        <v>951624695.05563498</v>
      </c>
      <c r="H73" s="23">
        <f t="shared" si="21"/>
        <v>-3.8441949804772335E-2</v>
      </c>
      <c r="I73" s="180">
        <f t="shared" si="22"/>
        <v>1.6329631849413571</v>
      </c>
    </row>
    <row r="74" spans="1:9" x14ac:dyDescent="0.25">
      <c r="A74" s="17">
        <v>25</v>
      </c>
      <c r="B74" s="18">
        <v>35778609.528963797</v>
      </c>
      <c r="C74" s="18">
        <v>37800864.201715097</v>
      </c>
      <c r="D74" s="179">
        <f t="shared" si="20"/>
        <v>5.6521332141603375E-2</v>
      </c>
      <c r="E74" s="18">
        <v>441594432.406259</v>
      </c>
      <c r="F74" s="181">
        <f t="shared" si="23"/>
        <v>10.682125309352664</v>
      </c>
      <c r="G74" s="18">
        <v>417128406.47757</v>
      </c>
      <c r="H74" s="20">
        <f t="shared" si="21"/>
        <v>-5.5403836944621365E-2</v>
      </c>
      <c r="I74" s="179">
        <f t="shared" si="22"/>
        <v>10.65859746840896</v>
      </c>
    </row>
    <row r="75" spans="1:9" x14ac:dyDescent="0.25">
      <c r="A75" s="13">
        <v>10</v>
      </c>
      <c r="B75" s="21">
        <v>0</v>
      </c>
      <c r="C75" s="21">
        <v>0</v>
      </c>
      <c r="D75" s="180" t="str">
        <f t="shared" si="20"/>
        <v>NA</v>
      </c>
      <c r="E75" s="25">
        <v>2334932.6260129102</v>
      </c>
      <c r="F75" s="183" t="str">
        <f t="shared" si="23"/>
        <v>NA</v>
      </c>
      <c r="G75" s="25">
        <v>1133060.9521743499</v>
      </c>
      <c r="H75" s="27">
        <f t="shared" si="21"/>
        <v>-0.51473505507131279</v>
      </c>
      <c r="I75" s="177" t="s">
        <v>72</v>
      </c>
    </row>
    <row r="76" spans="1:9" x14ac:dyDescent="0.25">
      <c r="A76" s="30" t="s">
        <v>8</v>
      </c>
      <c r="B76" s="32">
        <v>37200550.723186299</v>
      </c>
      <c r="C76" s="31">
        <v>37886949.386127397</v>
      </c>
      <c r="D76" s="38">
        <f t="shared" ref="D76" si="24">+C76/B76-1</f>
        <v>1.845130380054516E-2</v>
      </c>
      <c r="E76" s="31">
        <v>69776000.143565297</v>
      </c>
      <c r="F76" s="33">
        <f t="shared" ref="F76" si="25">E76/C76-1</f>
        <v>0.8416895863649112</v>
      </c>
      <c r="G76" s="39">
        <v>66948989.908867903</v>
      </c>
      <c r="H76" s="33">
        <f t="shared" si="21"/>
        <v>-4.0515510044725644E-2</v>
      </c>
      <c r="I76" s="38">
        <f t="shared" si="22"/>
        <v>0.79967738668825805</v>
      </c>
    </row>
    <row r="79" spans="1:9" x14ac:dyDescent="0.25">
      <c r="A79" s="7" t="s">
        <v>176</v>
      </c>
    </row>
    <row r="80" spans="1:9" ht="15" customHeight="1" x14ac:dyDescent="0.25">
      <c r="B80" s="160" t="s">
        <v>0</v>
      </c>
      <c r="C80" s="1" t="s">
        <v>1</v>
      </c>
      <c r="D80" s="1" t="s">
        <v>2</v>
      </c>
      <c r="E80" s="1" t="s">
        <v>3</v>
      </c>
      <c r="F80" s="1" t="s">
        <v>4</v>
      </c>
      <c r="G80" s="1" t="s">
        <v>5</v>
      </c>
      <c r="H80" s="73" t="s">
        <v>6</v>
      </c>
      <c r="I80" s="73" t="s">
        <v>199</v>
      </c>
    </row>
    <row r="81" spans="1:9" ht="15" customHeight="1" x14ac:dyDescent="0.25">
      <c r="A81" s="11" t="s">
        <v>12</v>
      </c>
      <c r="B81" s="137" t="s">
        <v>69</v>
      </c>
      <c r="C81" s="74" t="s">
        <v>185</v>
      </c>
      <c r="D81" s="193" t="s">
        <v>70</v>
      </c>
      <c r="E81" s="147" t="s">
        <v>185</v>
      </c>
      <c r="F81" s="191" t="s">
        <v>180</v>
      </c>
      <c r="G81" s="147" t="s">
        <v>185</v>
      </c>
      <c r="H81" s="191" t="s">
        <v>190</v>
      </c>
      <c r="I81" s="191" t="s">
        <v>7</v>
      </c>
    </row>
    <row r="82" spans="1:9" ht="38.25" x14ac:dyDescent="0.25">
      <c r="A82" s="12" t="s">
        <v>9</v>
      </c>
      <c r="B82" s="162" t="s">
        <v>171</v>
      </c>
      <c r="C82" s="188" t="s">
        <v>184</v>
      </c>
      <c r="D82" s="194"/>
      <c r="E82" s="188" t="s">
        <v>186</v>
      </c>
      <c r="F82" s="192"/>
      <c r="G82" s="188" t="s">
        <v>197</v>
      </c>
      <c r="H82" s="192"/>
      <c r="I82" s="192"/>
    </row>
    <row r="83" spans="1:9" x14ac:dyDescent="0.25">
      <c r="A83" s="13">
        <v>1000</v>
      </c>
      <c r="B83" s="14">
        <v>2466927325.36937</v>
      </c>
      <c r="C83" s="14">
        <v>2532535630.08427</v>
      </c>
      <c r="D83" s="34">
        <f t="shared" ref="D83:D89" si="26">+C83/B83-1</f>
        <v>2.6595150996220118E-2</v>
      </c>
      <c r="E83" s="14">
        <v>2315809178.9811101</v>
      </c>
      <c r="F83" s="15">
        <f t="shared" ref="F83:F89" si="27">E83/C83-1</f>
        <v>-8.5576861596197262E-2</v>
      </c>
      <c r="G83" s="14">
        <v>2278411395.9866099</v>
      </c>
      <c r="H83" s="16">
        <f t="shared" ref="H83:H89" si="28">G83/E83-1</f>
        <v>-1.6148905243977829E-2</v>
      </c>
      <c r="I83" s="34">
        <f t="shared" ref="I83:I89" si="29">G83/B83-1</f>
        <v>-7.6417301573540986E-2</v>
      </c>
    </row>
    <row r="84" spans="1:9" x14ac:dyDescent="0.25">
      <c r="A84" s="17">
        <v>500</v>
      </c>
      <c r="B84" s="18">
        <v>1531137802.15817</v>
      </c>
      <c r="C84" s="18">
        <v>1580948926.54843</v>
      </c>
      <c r="D84" s="35">
        <f t="shared" si="26"/>
        <v>3.2532097581321695E-2</v>
      </c>
      <c r="E84" s="18">
        <v>1433916625.2688301</v>
      </c>
      <c r="F84" s="19">
        <f t="shared" si="27"/>
        <v>-9.3002562455072324E-2</v>
      </c>
      <c r="G84" s="18">
        <v>1401616476.2869599</v>
      </c>
      <c r="H84" s="20">
        <f t="shared" si="28"/>
        <v>-2.2525820827145049E-2</v>
      </c>
      <c r="I84" s="35">
        <f t="shared" si="29"/>
        <v>-8.4591553868402447E-2</v>
      </c>
    </row>
    <row r="85" spans="1:9" x14ac:dyDescent="0.25">
      <c r="A85" s="13">
        <v>250</v>
      </c>
      <c r="B85" s="21">
        <v>1098748930.1006701</v>
      </c>
      <c r="C85" s="21">
        <v>1137719698.56531</v>
      </c>
      <c r="D85" s="36">
        <f t="shared" si="26"/>
        <v>3.5468310727792218E-2</v>
      </c>
      <c r="E85" s="21">
        <v>1051785936.16776</v>
      </c>
      <c r="F85" s="22">
        <f t="shared" si="27"/>
        <v>-7.5531576455883154E-2</v>
      </c>
      <c r="G85" s="21">
        <v>1042373114.09672</v>
      </c>
      <c r="H85" s="23">
        <f t="shared" si="28"/>
        <v>-8.9493705395379264E-3</v>
      </c>
      <c r="I85" s="36">
        <f t="shared" si="29"/>
        <v>-5.1309097519471325E-2</v>
      </c>
    </row>
    <row r="86" spans="1:9" x14ac:dyDescent="0.25">
      <c r="A86" s="17">
        <v>100</v>
      </c>
      <c r="B86" s="18">
        <v>516837961.412507</v>
      </c>
      <c r="C86" s="18">
        <v>535698646.78156197</v>
      </c>
      <c r="D86" s="35">
        <f t="shared" si="26"/>
        <v>3.6492453684147108E-2</v>
      </c>
      <c r="E86" s="18">
        <v>538963122.19290698</v>
      </c>
      <c r="F86" s="19">
        <f t="shared" si="27"/>
        <v>6.0938653307371915E-3</v>
      </c>
      <c r="G86" s="18">
        <v>521786595.82001501</v>
      </c>
      <c r="H86" s="20">
        <f t="shared" si="28"/>
        <v>-3.1869576350613604E-2</v>
      </c>
      <c r="I86" s="35">
        <f t="shared" si="29"/>
        <v>9.5748276577507507E-3</v>
      </c>
    </row>
    <row r="87" spans="1:9" x14ac:dyDescent="0.25">
      <c r="A87" s="13">
        <v>50</v>
      </c>
      <c r="B87" s="21">
        <v>228718092.302158</v>
      </c>
      <c r="C87" s="21">
        <v>236884332.87142599</v>
      </c>
      <c r="D87" s="36">
        <f t="shared" si="26"/>
        <v>3.5704392630556026E-2</v>
      </c>
      <c r="E87" s="21">
        <v>308137794.53093803</v>
      </c>
      <c r="F87" s="22">
        <f t="shared" si="27"/>
        <v>0.30079431930260392</v>
      </c>
      <c r="G87" s="21">
        <v>297800254.71862102</v>
      </c>
      <c r="H87" s="23">
        <f t="shared" si="28"/>
        <v>-3.3548431889224406E-2</v>
      </c>
      <c r="I87" s="36">
        <f t="shared" si="29"/>
        <v>0.30204065503134325</v>
      </c>
    </row>
    <row r="88" spans="1:9" x14ac:dyDescent="0.25">
      <c r="A88" s="17">
        <v>25</v>
      </c>
      <c r="B88" s="18">
        <v>40026287.396355897</v>
      </c>
      <c r="C88" s="18">
        <v>40629781.039581701</v>
      </c>
      <c r="D88" s="35">
        <f t="shared" si="26"/>
        <v>1.5077432419593917E-2</v>
      </c>
      <c r="E88" s="18">
        <v>115488617.43863299</v>
      </c>
      <c r="F88" s="19">
        <f t="shared" si="27"/>
        <v>1.8424622157358788</v>
      </c>
      <c r="G88" s="18">
        <v>105616459.25438</v>
      </c>
      <c r="H88" s="20">
        <f t="shared" si="28"/>
        <v>-8.5481655276536173E-2</v>
      </c>
      <c r="I88" s="35">
        <f t="shared" si="29"/>
        <v>1.6386773824043348</v>
      </c>
    </row>
    <row r="89" spans="1:9" x14ac:dyDescent="0.25">
      <c r="A89" s="24">
        <v>10</v>
      </c>
      <c r="B89" s="25">
        <v>108731.66355077</v>
      </c>
      <c r="C89" s="25">
        <v>132107.463502664</v>
      </c>
      <c r="D89" s="37">
        <f t="shared" si="26"/>
        <v>0.21498613364798902</v>
      </c>
      <c r="E89" s="25">
        <v>807250.35982268397</v>
      </c>
      <c r="F89" s="26">
        <f t="shared" si="27"/>
        <v>5.1105583168388167</v>
      </c>
      <c r="G89" s="25">
        <v>439799.087098744</v>
      </c>
      <c r="H89" s="27">
        <f t="shared" si="28"/>
        <v>-0.45518873823066763</v>
      </c>
      <c r="I89" s="37">
        <f t="shared" si="29"/>
        <v>3.0448115363689707</v>
      </c>
    </row>
    <row r="90" spans="1:9" x14ac:dyDescent="0.25">
      <c r="A90" s="29"/>
      <c r="B90" s="29"/>
      <c r="C90" s="29"/>
      <c r="D90" s="29"/>
      <c r="E90" s="29"/>
      <c r="F90" s="29"/>
      <c r="G90" s="29"/>
      <c r="H90" s="29"/>
    </row>
    <row r="91" spans="1:9" ht="15" customHeight="1" x14ac:dyDescent="0.25">
      <c r="A91" s="28" t="s">
        <v>13</v>
      </c>
      <c r="B91" s="137" t="s">
        <v>69</v>
      </c>
      <c r="C91" s="74" t="s">
        <v>185</v>
      </c>
      <c r="D91" s="193" t="s">
        <v>70</v>
      </c>
      <c r="E91" s="147" t="s">
        <v>185</v>
      </c>
      <c r="F91" s="191" t="s">
        <v>180</v>
      </c>
      <c r="G91" s="147" t="s">
        <v>185</v>
      </c>
      <c r="H91" s="191" t="s">
        <v>190</v>
      </c>
      <c r="I91" s="191" t="s">
        <v>7</v>
      </c>
    </row>
    <row r="92" spans="1:9" ht="38.450000000000003" customHeight="1" x14ac:dyDescent="0.25">
      <c r="A92" s="12" t="s">
        <v>9</v>
      </c>
      <c r="B92" s="138" t="s">
        <v>184</v>
      </c>
      <c r="C92" s="188" t="s">
        <v>184</v>
      </c>
      <c r="D92" s="194"/>
      <c r="E92" s="188" t="s">
        <v>186</v>
      </c>
      <c r="F92" s="192"/>
      <c r="G92" s="188" t="s">
        <v>197</v>
      </c>
      <c r="H92" s="192"/>
      <c r="I92" s="192"/>
    </row>
    <row r="93" spans="1:9" x14ac:dyDescent="0.25">
      <c r="A93" s="13">
        <v>1000</v>
      </c>
      <c r="B93" s="14">
        <v>2487734826.8601098</v>
      </c>
      <c r="C93" s="14">
        <v>2553873685.8515902</v>
      </c>
      <c r="D93" s="34">
        <f t="shared" ref="D93:D100" si="30">+C93/B93-1</f>
        <v>2.6585976237249342E-2</v>
      </c>
      <c r="E93" s="14">
        <v>2339760875.1763301</v>
      </c>
      <c r="F93" s="15">
        <f t="shared" ref="F93:F100" si="31">E93/C93-1</f>
        <v>-8.3838449748490196E-2</v>
      </c>
      <c r="G93" s="14">
        <v>2301442211.8556399</v>
      </c>
      <c r="H93" s="16">
        <f t="shared" ref="H93:H100" si="32">G93/E93-1</f>
        <v>-1.6377170730236479E-2</v>
      </c>
      <c r="I93" s="34">
        <f t="shared" ref="I93:I100" si="33">G93/B93-1</f>
        <v>-7.4884434222275531E-2</v>
      </c>
    </row>
    <row r="94" spans="1:9" x14ac:dyDescent="0.25">
      <c r="A94" s="17">
        <v>500</v>
      </c>
      <c r="B94" s="18">
        <v>1551814863.42573</v>
      </c>
      <c r="C94" s="18">
        <v>1602354476.3590801</v>
      </c>
      <c r="D94" s="35">
        <f t="shared" si="30"/>
        <v>3.2568068604382772E-2</v>
      </c>
      <c r="E94" s="18">
        <v>1466724827.27068</v>
      </c>
      <c r="F94" s="19">
        <f t="shared" si="31"/>
        <v>-8.4643973034345121E-2</v>
      </c>
      <c r="G94" s="18">
        <v>1432120802.45382</v>
      </c>
      <c r="H94" s="20">
        <f t="shared" si="32"/>
        <v>-2.3592717716009459E-2</v>
      </c>
      <c r="I94" s="35">
        <f t="shared" si="33"/>
        <v>-7.7131662927675371E-2</v>
      </c>
    </row>
    <row r="95" spans="1:9" x14ac:dyDescent="0.25">
      <c r="A95" s="13">
        <v>250</v>
      </c>
      <c r="B95" s="21">
        <v>1108639688.7811799</v>
      </c>
      <c r="C95" s="21">
        <v>1147899626.0723801</v>
      </c>
      <c r="D95" s="36">
        <f t="shared" si="30"/>
        <v>3.5412711351117121E-2</v>
      </c>
      <c r="E95" s="21">
        <v>1065006907.01912</v>
      </c>
      <c r="F95" s="22">
        <f t="shared" si="31"/>
        <v>-7.221251507580273E-2</v>
      </c>
      <c r="G95" s="21">
        <v>1054665800.4899</v>
      </c>
      <c r="H95" s="23">
        <f t="shared" si="32"/>
        <v>-9.7098962091842766E-3</v>
      </c>
      <c r="I95" s="36">
        <f t="shared" si="33"/>
        <v>-4.868478806727361E-2</v>
      </c>
    </row>
    <row r="96" spans="1:9" x14ac:dyDescent="0.25">
      <c r="A96" s="17">
        <v>100</v>
      </c>
      <c r="B96" s="18">
        <v>523415714.93770599</v>
      </c>
      <c r="C96" s="18">
        <v>542486153.29087198</v>
      </c>
      <c r="D96" s="35">
        <f t="shared" si="30"/>
        <v>3.6434592636248375E-2</v>
      </c>
      <c r="E96" s="18">
        <v>552056569.79443002</v>
      </c>
      <c r="F96" s="19">
        <f t="shared" si="31"/>
        <v>1.7641771030470155E-2</v>
      </c>
      <c r="G96" s="18">
        <v>533481248.78757602</v>
      </c>
      <c r="H96" s="20">
        <f t="shared" si="32"/>
        <v>-3.3647495606783373E-2</v>
      </c>
      <c r="I96" s="35">
        <f t="shared" si="33"/>
        <v>1.9230476966225485E-2</v>
      </c>
    </row>
    <row r="97" spans="1:9" x14ac:dyDescent="0.25">
      <c r="A97" s="13">
        <v>50</v>
      </c>
      <c r="B97" s="21">
        <v>231094267.32920599</v>
      </c>
      <c r="C97" s="21">
        <v>239338569.76918501</v>
      </c>
      <c r="D97" s="36">
        <f t="shared" si="30"/>
        <v>3.5675062541618896E-2</v>
      </c>
      <c r="E97" s="21">
        <v>313268431.91181803</v>
      </c>
      <c r="F97" s="22">
        <f t="shared" si="31"/>
        <v>0.30889238710639089</v>
      </c>
      <c r="G97" s="21">
        <v>302431239.25412399</v>
      </c>
      <c r="H97" s="23">
        <f t="shared" si="32"/>
        <v>-3.4593950598714063E-2</v>
      </c>
      <c r="I97" s="36">
        <f t="shared" si="33"/>
        <v>0.30869208807890813</v>
      </c>
    </row>
    <row r="98" spans="1:9" x14ac:dyDescent="0.25">
      <c r="A98" s="17">
        <v>25</v>
      </c>
      <c r="B98" s="18">
        <v>40449376.329193503</v>
      </c>
      <c r="C98" s="18">
        <v>41051624.411180303</v>
      </c>
      <c r="D98" s="35">
        <f t="shared" si="30"/>
        <v>1.4888933690484052E-2</v>
      </c>
      <c r="E98" s="18">
        <v>117201357.831468</v>
      </c>
      <c r="F98" s="19">
        <f t="shared" si="31"/>
        <v>1.8549749129914703</v>
      </c>
      <c r="G98" s="18">
        <v>106978577.525861</v>
      </c>
      <c r="H98" s="20">
        <f t="shared" si="32"/>
        <v>-8.722407738916349E-2</v>
      </c>
      <c r="I98" s="35">
        <f t="shared" si="33"/>
        <v>1.6447522121287053</v>
      </c>
    </row>
    <row r="99" spans="1:9" x14ac:dyDescent="0.25">
      <c r="A99" s="13">
        <v>10</v>
      </c>
      <c r="B99" s="21">
        <v>115461.84651642801</v>
      </c>
      <c r="C99" s="21">
        <v>137176.31575044899</v>
      </c>
      <c r="D99" s="36">
        <f t="shared" si="30"/>
        <v>0.1880661871359508</v>
      </c>
      <c r="E99" s="25">
        <v>813313.08269650105</v>
      </c>
      <c r="F99" s="26">
        <f t="shared" si="31"/>
        <v>4.928961411794142</v>
      </c>
      <c r="G99" s="25">
        <v>448768.820837409</v>
      </c>
      <c r="H99" s="27">
        <f t="shared" si="32"/>
        <v>-0.44822131798306108</v>
      </c>
      <c r="I99" s="37">
        <f t="shared" si="33"/>
        <v>2.8867282516009114</v>
      </c>
    </row>
    <row r="100" spans="1:9" x14ac:dyDescent="0.25">
      <c r="A100" s="30" t="s">
        <v>8</v>
      </c>
      <c r="B100" s="32">
        <v>19554150.022223901</v>
      </c>
      <c r="C100" s="31">
        <v>20159563.316408198</v>
      </c>
      <c r="D100" s="38">
        <f t="shared" si="30"/>
        <v>3.0960859638297977E-2</v>
      </c>
      <c r="E100" s="31">
        <v>22905509.156640299</v>
      </c>
      <c r="F100" s="33">
        <f t="shared" si="31"/>
        <v>0.13621058140664832</v>
      </c>
      <c r="G100" s="39">
        <v>22091593.418552201</v>
      </c>
      <c r="H100" s="33">
        <f t="shared" si="32"/>
        <v>-3.5533623484293675E-2</v>
      </c>
      <c r="I100" s="38">
        <f t="shared" si="33"/>
        <v>0.12976495492999773</v>
      </c>
    </row>
    <row r="103" spans="1:9" x14ac:dyDescent="0.25">
      <c r="A103" s="7" t="s">
        <v>177</v>
      </c>
    </row>
    <row r="104" spans="1:9" ht="15" customHeight="1" x14ac:dyDescent="0.25">
      <c r="B104" s="160" t="s">
        <v>0</v>
      </c>
      <c r="C104" s="1" t="s">
        <v>1</v>
      </c>
      <c r="D104" s="1" t="s">
        <v>2</v>
      </c>
      <c r="E104" s="1" t="s">
        <v>3</v>
      </c>
      <c r="F104" s="1" t="s">
        <v>4</v>
      </c>
      <c r="G104" s="1" t="s">
        <v>5</v>
      </c>
      <c r="H104" s="73" t="s">
        <v>6</v>
      </c>
      <c r="I104" s="73" t="s">
        <v>199</v>
      </c>
    </row>
    <row r="105" spans="1:9" ht="15" customHeight="1" x14ac:dyDescent="0.25">
      <c r="A105" s="11" t="s">
        <v>12</v>
      </c>
      <c r="B105" s="137" t="s">
        <v>69</v>
      </c>
      <c r="C105" s="74" t="s">
        <v>185</v>
      </c>
      <c r="D105" s="193" t="s">
        <v>70</v>
      </c>
      <c r="E105" s="147" t="s">
        <v>185</v>
      </c>
      <c r="F105" s="191" t="s">
        <v>180</v>
      </c>
      <c r="G105" s="147" t="s">
        <v>185</v>
      </c>
      <c r="H105" s="191" t="s">
        <v>190</v>
      </c>
      <c r="I105" s="191" t="s">
        <v>7</v>
      </c>
    </row>
    <row r="106" spans="1:9" ht="38.25" x14ac:dyDescent="0.25">
      <c r="A106" s="12" t="s">
        <v>9</v>
      </c>
      <c r="B106" s="162" t="s">
        <v>171</v>
      </c>
      <c r="C106" s="188" t="s">
        <v>184</v>
      </c>
      <c r="D106" s="194"/>
      <c r="E106" s="188" t="s">
        <v>186</v>
      </c>
      <c r="F106" s="192"/>
      <c r="G106" s="188" t="s">
        <v>197</v>
      </c>
      <c r="H106" s="192"/>
      <c r="I106" s="192"/>
    </row>
    <row r="107" spans="1:9" x14ac:dyDescent="0.25">
      <c r="A107" s="13">
        <v>1000</v>
      </c>
      <c r="B107" s="14">
        <v>5268535797.67976</v>
      </c>
      <c r="C107" s="14">
        <v>5529856034.3213997</v>
      </c>
      <c r="D107" s="34">
        <f t="shared" ref="D107:D113" si="34">+C107/B107-1</f>
        <v>4.9600163437576672E-2</v>
      </c>
      <c r="E107" s="14">
        <v>4935892550.3795004</v>
      </c>
      <c r="F107" s="15">
        <f t="shared" ref="F107:F113" si="35">E107/C107-1</f>
        <v>-0.10741029789119783</v>
      </c>
      <c r="G107" s="14">
        <v>4939963169.4036598</v>
      </c>
      <c r="H107" s="16">
        <f t="shared" ref="H107:H113" si="36">G107/E107-1</f>
        <v>8.2469765753834245E-4</v>
      </c>
      <c r="I107" s="34">
        <f t="shared" ref="I107:I113" si="37">G107/B107-1</f>
        <v>-6.2365074641953067E-2</v>
      </c>
    </row>
    <row r="108" spans="1:9" x14ac:dyDescent="0.25">
      <c r="A108" s="17">
        <v>500</v>
      </c>
      <c r="B108" s="18">
        <v>3983907721.82828</v>
      </c>
      <c r="C108" s="18">
        <v>4162265168.80616</v>
      </c>
      <c r="D108" s="35">
        <f t="shared" si="34"/>
        <v>4.4769472445518543E-2</v>
      </c>
      <c r="E108" s="18">
        <v>3736279202.9734101</v>
      </c>
      <c r="F108" s="19">
        <f t="shared" si="35"/>
        <v>-0.10234474464175791</v>
      </c>
      <c r="G108" s="18">
        <v>3742698345.80373</v>
      </c>
      <c r="H108" s="20">
        <f t="shared" si="36"/>
        <v>1.7180575865989312E-3</v>
      </c>
      <c r="I108" s="35">
        <f t="shared" si="37"/>
        <v>-6.054592447082463E-2</v>
      </c>
    </row>
    <row r="109" spans="1:9" x14ac:dyDescent="0.25">
      <c r="A109" s="13">
        <v>250</v>
      </c>
      <c r="B109" s="21">
        <v>2712988347.86479</v>
      </c>
      <c r="C109" s="21">
        <v>2798400715.3300099</v>
      </c>
      <c r="D109" s="36">
        <f t="shared" si="34"/>
        <v>3.1482762368825634E-2</v>
      </c>
      <c r="E109" s="21">
        <v>2668807674.7234302</v>
      </c>
      <c r="F109" s="22">
        <f t="shared" si="35"/>
        <v>-4.6309679631173606E-2</v>
      </c>
      <c r="G109" s="21">
        <v>2679850299.2010198</v>
      </c>
      <c r="H109" s="23">
        <f t="shared" si="36"/>
        <v>4.1376621411035597E-3</v>
      </c>
      <c r="I109" s="36">
        <f t="shared" si="37"/>
        <v>-1.2214593066664281E-2</v>
      </c>
    </row>
    <row r="110" spans="1:9" x14ac:dyDescent="0.25">
      <c r="A110" s="17">
        <v>100</v>
      </c>
      <c r="B110" s="18">
        <v>1384435364.2247801</v>
      </c>
      <c r="C110" s="18">
        <v>1400689065.9119699</v>
      </c>
      <c r="D110" s="35">
        <f t="shared" si="34"/>
        <v>1.1740310965179024E-2</v>
      </c>
      <c r="E110" s="18">
        <v>1426161948.1791699</v>
      </c>
      <c r="F110" s="19">
        <f t="shared" si="35"/>
        <v>1.8185964956194622E-2</v>
      </c>
      <c r="G110" s="18">
        <v>1424967264.89522</v>
      </c>
      <c r="H110" s="20">
        <f t="shared" si="36"/>
        <v>-8.3769117909449076E-4</v>
      </c>
      <c r="I110" s="35">
        <f t="shared" si="37"/>
        <v>2.9276845794195649E-2</v>
      </c>
    </row>
    <row r="111" spans="1:9" x14ac:dyDescent="0.25">
      <c r="A111" s="13">
        <v>50</v>
      </c>
      <c r="B111" s="21">
        <v>802054531.15769398</v>
      </c>
      <c r="C111" s="21">
        <v>807434665.04305899</v>
      </c>
      <c r="D111" s="36">
        <f t="shared" si="34"/>
        <v>6.7079402663547949E-3</v>
      </c>
      <c r="E111" s="21">
        <v>810685218.79138994</v>
      </c>
      <c r="F111" s="22">
        <f t="shared" si="35"/>
        <v>4.0257792847642193E-3</v>
      </c>
      <c r="G111" s="21">
        <v>810014199.75672996</v>
      </c>
      <c r="H111" s="23">
        <f t="shared" si="36"/>
        <v>-8.2771835369144231E-4</v>
      </c>
      <c r="I111" s="36">
        <f t="shared" si="37"/>
        <v>9.9240990354445557E-3</v>
      </c>
    </row>
    <row r="112" spans="1:9" x14ac:dyDescent="0.25">
      <c r="A112" s="17">
        <v>25</v>
      </c>
      <c r="B112" s="18">
        <v>421497330.18866199</v>
      </c>
      <c r="C112" s="18">
        <v>424740938.46269</v>
      </c>
      <c r="D112" s="35">
        <f t="shared" si="34"/>
        <v>7.6954420389239164E-3</v>
      </c>
      <c r="E112" s="18">
        <v>398228773.16759902</v>
      </c>
      <c r="F112" s="19">
        <f t="shared" si="35"/>
        <v>-6.2419613685107178E-2</v>
      </c>
      <c r="G112" s="18">
        <v>396899415.47858399</v>
      </c>
      <c r="H112" s="20">
        <f t="shared" si="36"/>
        <v>-3.3381758893036295E-3</v>
      </c>
      <c r="I112" s="35">
        <f t="shared" si="37"/>
        <v>-5.8358411663172349E-2</v>
      </c>
    </row>
    <row r="113" spans="1:9" x14ac:dyDescent="0.25">
      <c r="A113" s="24">
        <v>10</v>
      </c>
      <c r="B113" s="25">
        <v>101696588.712648</v>
      </c>
      <c r="C113" s="25">
        <v>101484025.457467</v>
      </c>
      <c r="D113" s="37">
        <f t="shared" si="34"/>
        <v>-2.0901709474406838E-3</v>
      </c>
      <c r="E113" s="25">
        <v>102403079.50205401</v>
      </c>
      <c r="F113" s="26">
        <f t="shared" si="35"/>
        <v>9.0561449493564705E-3</v>
      </c>
      <c r="G113" s="25">
        <v>100074123.44015799</v>
      </c>
      <c r="H113" s="27">
        <f t="shared" si="36"/>
        <v>-2.2743027584920417E-2</v>
      </c>
      <c r="I113" s="37">
        <f t="shared" si="37"/>
        <v>-1.5953979312663291E-2</v>
      </c>
    </row>
    <row r="114" spans="1:9" x14ac:dyDescent="0.25">
      <c r="A114" s="29"/>
      <c r="B114" s="29"/>
      <c r="C114" s="29"/>
      <c r="D114" s="29"/>
      <c r="E114" s="29"/>
      <c r="F114" s="29"/>
      <c r="G114" s="29"/>
      <c r="H114" s="29"/>
    </row>
    <row r="115" spans="1:9" ht="15" customHeight="1" x14ac:dyDescent="0.25">
      <c r="A115" s="28" t="s">
        <v>13</v>
      </c>
      <c r="B115" s="137" t="s">
        <v>69</v>
      </c>
      <c r="C115" s="74" t="s">
        <v>185</v>
      </c>
      <c r="D115" s="193" t="s">
        <v>70</v>
      </c>
      <c r="E115" s="147" t="s">
        <v>185</v>
      </c>
      <c r="F115" s="191" t="s">
        <v>180</v>
      </c>
      <c r="G115" s="147" t="s">
        <v>185</v>
      </c>
      <c r="H115" s="191" t="s">
        <v>190</v>
      </c>
      <c r="I115" s="191" t="s">
        <v>7</v>
      </c>
    </row>
    <row r="116" spans="1:9" ht="38.450000000000003" customHeight="1" x14ac:dyDescent="0.25">
      <c r="A116" s="12" t="s">
        <v>9</v>
      </c>
      <c r="B116" s="138" t="s">
        <v>184</v>
      </c>
      <c r="C116" s="188" t="s">
        <v>184</v>
      </c>
      <c r="D116" s="194"/>
      <c r="E116" s="188" t="s">
        <v>186</v>
      </c>
      <c r="F116" s="192"/>
      <c r="G116" s="188" t="s">
        <v>197</v>
      </c>
      <c r="H116" s="192"/>
      <c r="I116" s="192"/>
    </row>
    <row r="117" spans="1:9" x14ac:dyDescent="0.25">
      <c r="A117" s="13">
        <v>1000</v>
      </c>
      <c r="B117" s="14">
        <v>5341965310.4348602</v>
      </c>
      <c r="C117" s="14">
        <v>5603229998.3647203</v>
      </c>
      <c r="D117" s="34">
        <f t="shared" ref="D117:D124" si="38">+C117/B117-1</f>
        <v>4.8907971644726489E-2</v>
      </c>
      <c r="E117" s="14">
        <v>5011986285.58671</v>
      </c>
      <c r="F117" s="15">
        <f t="shared" ref="F117:F124" si="39">E117/C117-1</f>
        <v>-0.1055183729653365</v>
      </c>
      <c r="G117" s="14">
        <v>5015304464.9672499</v>
      </c>
      <c r="H117" s="16">
        <f t="shared" ref="H117:H124" si="40">G117/E117-1</f>
        <v>6.620487749702253E-4</v>
      </c>
      <c r="I117" s="34">
        <f t="shared" ref="I117:I124" si="41">G117/B117-1</f>
        <v>-6.114993761369425E-2</v>
      </c>
    </row>
    <row r="118" spans="1:9" x14ac:dyDescent="0.25">
      <c r="A118" s="17">
        <v>500</v>
      </c>
      <c r="B118" s="18">
        <v>4052742602.77601</v>
      </c>
      <c r="C118" s="18">
        <v>4230030870.10812</v>
      </c>
      <c r="D118" s="35">
        <f t="shared" si="38"/>
        <v>4.374525715269284E-2</v>
      </c>
      <c r="E118" s="18">
        <v>3804739329.9043999</v>
      </c>
      <c r="F118" s="19">
        <f t="shared" si="39"/>
        <v>-0.10054100153478307</v>
      </c>
      <c r="G118" s="18">
        <v>3810104945.4553599</v>
      </c>
      <c r="H118" s="20">
        <f t="shared" si="40"/>
        <v>1.4102452456565828E-3</v>
      </c>
      <c r="I118" s="35">
        <f t="shared" si="41"/>
        <v>-5.9869989560760728E-2</v>
      </c>
    </row>
    <row r="119" spans="1:9" x14ac:dyDescent="0.25">
      <c r="A119" s="13">
        <v>250</v>
      </c>
      <c r="B119" s="21">
        <v>2772090129.0041599</v>
      </c>
      <c r="C119" s="21">
        <v>2858837749.0747199</v>
      </c>
      <c r="D119" s="36">
        <f t="shared" si="38"/>
        <v>3.129321776479288E-2</v>
      </c>
      <c r="E119" s="21">
        <v>2726581217.9658699</v>
      </c>
      <c r="F119" s="22">
        <f t="shared" si="39"/>
        <v>-4.626234250322725E-2</v>
      </c>
      <c r="G119" s="21">
        <v>2734974537.5572701</v>
      </c>
      <c r="H119" s="23">
        <f t="shared" si="40"/>
        <v>3.0783310381863327E-3</v>
      </c>
      <c r="I119" s="36">
        <f t="shared" si="41"/>
        <v>-1.3389027672135345E-2</v>
      </c>
    </row>
    <row r="120" spans="1:9" x14ac:dyDescent="0.25">
      <c r="A120" s="17">
        <v>100</v>
      </c>
      <c r="B120" s="18">
        <v>1429469980.85695</v>
      </c>
      <c r="C120" s="18">
        <v>1445838778.7295101</v>
      </c>
      <c r="D120" s="35">
        <f t="shared" si="38"/>
        <v>1.1450956012904356E-2</v>
      </c>
      <c r="E120" s="18">
        <v>1466457323.04842</v>
      </c>
      <c r="F120" s="19">
        <f t="shared" si="39"/>
        <v>1.4260610949325736E-2</v>
      </c>
      <c r="G120" s="18">
        <v>1465152125.67204</v>
      </c>
      <c r="H120" s="20">
        <f t="shared" si="40"/>
        <v>-8.9003434049261809E-4</v>
      </c>
      <c r="I120" s="35">
        <f t="shared" si="41"/>
        <v>2.4961800732393735E-2</v>
      </c>
    </row>
    <row r="121" spans="1:9" x14ac:dyDescent="0.25">
      <c r="A121" s="13">
        <v>50</v>
      </c>
      <c r="B121" s="21">
        <v>833676281.241763</v>
      </c>
      <c r="C121" s="21">
        <v>839133762.63530099</v>
      </c>
      <c r="D121" s="36">
        <f t="shared" si="38"/>
        <v>6.5462836311105388E-3</v>
      </c>
      <c r="E121" s="21">
        <v>845170678.17844403</v>
      </c>
      <c r="F121" s="22">
        <f t="shared" si="39"/>
        <v>7.1942231524377842E-3</v>
      </c>
      <c r="G121" s="21">
        <v>844083076.35282898</v>
      </c>
      <c r="H121" s="23">
        <f t="shared" si="40"/>
        <v>-1.2868428279588784E-3</v>
      </c>
      <c r="I121" s="36">
        <f t="shared" si="41"/>
        <v>1.2483016903833466E-2</v>
      </c>
    </row>
    <row r="122" spans="1:9" x14ac:dyDescent="0.25">
      <c r="A122" s="17">
        <v>25</v>
      </c>
      <c r="B122" s="18">
        <v>436479769.16983402</v>
      </c>
      <c r="C122" s="18">
        <v>439747074.61773902</v>
      </c>
      <c r="D122" s="35">
        <f t="shared" si="38"/>
        <v>7.4855827891389115E-3</v>
      </c>
      <c r="E122" s="18">
        <v>415493110.43459803</v>
      </c>
      <c r="F122" s="19">
        <f t="shared" si="39"/>
        <v>-5.5154350268786567E-2</v>
      </c>
      <c r="G122" s="18">
        <v>414050344.13383698</v>
      </c>
      <c r="H122" s="20">
        <f t="shared" si="40"/>
        <v>-3.4724193122045444E-3</v>
      </c>
      <c r="I122" s="35">
        <f t="shared" si="41"/>
        <v>-5.1387089666622643E-2</v>
      </c>
    </row>
    <row r="123" spans="1:9" x14ac:dyDescent="0.25">
      <c r="A123" s="13">
        <v>10</v>
      </c>
      <c r="B123" s="21">
        <v>104512950.339453</v>
      </c>
      <c r="C123" s="21">
        <v>104336953.00209001</v>
      </c>
      <c r="D123" s="36">
        <f t="shared" si="38"/>
        <v>-1.6839763569141963E-3</v>
      </c>
      <c r="E123" s="25">
        <v>106253805.21490601</v>
      </c>
      <c r="F123" s="26">
        <f t="shared" si="39"/>
        <v>1.8371748049587078E-2</v>
      </c>
      <c r="G123" s="25">
        <v>103866702.01397701</v>
      </c>
      <c r="H123" s="27">
        <f t="shared" si="40"/>
        <v>-2.2466049061498627E-2</v>
      </c>
      <c r="I123" s="37">
        <f t="shared" si="41"/>
        <v>-6.1834282103510052E-3</v>
      </c>
    </row>
    <row r="124" spans="1:9" x14ac:dyDescent="0.25">
      <c r="A124" s="30" t="s">
        <v>8</v>
      </c>
      <c r="B124" s="32">
        <v>70958253.380433604</v>
      </c>
      <c r="C124" s="31">
        <v>72405329.891991898</v>
      </c>
      <c r="D124" s="38">
        <f t="shared" si="38"/>
        <v>2.039335021114419E-2</v>
      </c>
      <c r="E124" s="31">
        <v>70393815.0652242</v>
      </c>
      <c r="F124" s="33">
        <f t="shared" si="39"/>
        <v>-2.7781308776139935E-2</v>
      </c>
      <c r="G124" s="39">
        <v>70131858.9411477</v>
      </c>
      <c r="H124" s="33">
        <f t="shared" si="40"/>
        <v>-3.721294602853753E-3</v>
      </c>
      <c r="I124" s="38">
        <f t="shared" si="41"/>
        <v>-1.1646206042520424E-2</v>
      </c>
    </row>
    <row r="127" spans="1:9" x14ac:dyDescent="0.25">
      <c r="A127" s="7" t="s">
        <v>196</v>
      </c>
    </row>
    <row r="128" spans="1:9" ht="15" customHeight="1" x14ac:dyDescent="0.25">
      <c r="B128" s="160" t="s">
        <v>0</v>
      </c>
      <c r="C128" s="1" t="s">
        <v>1</v>
      </c>
      <c r="D128" s="1" t="s">
        <v>2</v>
      </c>
      <c r="E128" s="1" t="s">
        <v>3</v>
      </c>
      <c r="F128" s="1" t="s">
        <v>4</v>
      </c>
      <c r="G128" s="1" t="s">
        <v>5</v>
      </c>
      <c r="H128" s="73" t="s">
        <v>6</v>
      </c>
      <c r="I128" s="73" t="s">
        <v>199</v>
      </c>
    </row>
    <row r="129" spans="1:9" ht="15" customHeight="1" x14ac:dyDescent="0.25">
      <c r="A129" s="11" t="s">
        <v>12</v>
      </c>
      <c r="B129" s="137" t="s">
        <v>69</v>
      </c>
      <c r="C129" s="74" t="s">
        <v>185</v>
      </c>
      <c r="D129" s="193" t="s">
        <v>70</v>
      </c>
      <c r="E129" s="147" t="s">
        <v>185</v>
      </c>
      <c r="F129" s="191" t="s">
        <v>180</v>
      </c>
      <c r="G129" s="147" t="s">
        <v>185</v>
      </c>
      <c r="H129" s="191" t="s">
        <v>190</v>
      </c>
      <c r="I129" s="191" t="s">
        <v>7</v>
      </c>
    </row>
    <row r="130" spans="1:9" ht="38.25" x14ac:dyDescent="0.25">
      <c r="A130" s="12" t="s">
        <v>9</v>
      </c>
      <c r="B130" s="162" t="s">
        <v>171</v>
      </c>
      <c r="C130" s="188" t="s">
        <v>184</v>
      </c>
      <c r="D130" s="194"/>
      <c r="E130" s="188" t="s">
        <v>186</v>
      </c>
      <c r="F130" s="192"/>
      <c r="G130" s="188" t="s">
        <v>197</v>
      </c>
      <c r="H130" s="192"/>
      <c r="I130" s="192"/>
    </row>
    <row r="131" spans="1:9" x14ac:dyDescent="0.25">
      <c r="A131" s="13">
        <v>1000</v>
      </c>
      <c r="B131" s="14">
        <v>5907151552.88521</v>
      </c>
      <c r="C131" s="14">
        <v>6079851669.7431698</v>
      </c>
      <c r="D131" s="34">
        <f>+C131/B131-1</f>
        <v>2.9235768764660941E-2</v>
      </c>
      <c r="E131" s="14">
        <v>6154245662.5302095</v>
      </c>
      <c r="F131" s="15">
        <f>E131/C131-1</f>
        <v>1.2236152595180405E-2</v>
      </c>
      <c r="G131" s="14">
        <v>6140776967.6156702</v>
      </c>
      <c r="H131" s="16">
        <f>G131/E131-1</f>
        <v>-2.1885208444867299E-3</v>
      </c>
      <c r="I131" s="34">
        <f t="shared" ref="I131:I137" si="42">G131/B131-1</f>
        <v>3.954958877199477E-2</v>
      </c>
    </row>
    <row r="132" spans="1:9" x14ac:dyDescent="0.25">
      <c r="A132" s="17">
        <v>500</v>
      </c>
      <c r="B132" s="18">
        <v>4013174072.9224801</v>
      </c>
      <c r="C132" s="18">
        <v>4115342388.5099001</v>
      </c>
      <c r="D132" s="35">
        <f t="shared" ref="D132:D137" si="43">+C132/B132-1</f>
        <v>2.5458231746478655E-2</v>
      </c>
      <c r="E132" s="18">
        <v>4396965308.4314699</v>
      </c>
      <c r="F132" s="19">
        <f t="shared" ref="F132:F137" si="44">E132/C132-1</f>
        <v>6.8432439718227434E-2</v>
      </c>
      <c r="G132" s="18">
        <v>4386957260.77911</v>
      </c>
      <c r="H132" s="20">
        <f t="shared" ref="H132:H137" si="45">G132/E132-1</f>
        <v>-2.2761261348068773E-3</v>
      </c>
      <c r="I132" s="35">
        <f t="shared" si="42"/>
        <v>9.3139041831901581E-2</v>
      </c>
    </row>
    <row r="133" spans="1:9" x14ac:dyDescent="0.25">
      <c r="A133" s="13">
        <v>250</v>
      </c>
      <c r="B133" s="21">
        <v>2768634994.6476598</v>
      </c>
      <c r="C133" s="21">
        <v>2831056989.7699199</v>
      </c>
      <c r="D133" s="36">
        <f t="shared" si="43"/>
        <v>2.2546126608576023E-2</v>
      </c>
      <c r="E133" s="21">
        <v>3138266678.3772001</v>
      </c>
      <c r="F133" s="22">
        <f t="shared" si="44"/>
        <v>0.10851413084137418</v>
      </c>
      <c r="G133" s="21">
        <v>3123422492.1828499</v>
      </c>
      <c r="H133" s="23">
        <f t="shared" si="45"/>
        <v>-4.730058887801758E-3</v>
      </c>
      <c r="I133" s="36">
        <f t="shared" si="42"/>
        <v>0.12814527672339149</v>
      </c>
    </row>
    <row r="134" spans="1:9" x14ac:dyDescent="0.25">
      <c r="A134" s="17">
        <v>100</v>
      </c>
      <c r="B134" s="18">
        <v>1290669784.8556001</v>
      </c>
      <c r="C134" s="18">
        <v>1301938635.9637899</v>
      </c>
      <c r="D134" s="35">
        <f t="shared" si="43"/>
        <v>8.7310102401216838E-3</v>
      </c>
      <c r="E134" s="18">
        <v>1651287544.0407901</v>
      </c>
      <c r="F134" s="19">
        <f t="shared" si="44"/>
        <v>0.26832978024220511</v>
      </c>
      <c r="G134" s="18">
        <v>1614424251.66886</v>
      </c>
      <c r="H134" s="20">
        <f t="shared" si="45"/>
        <v>-2.2323969259601895E-2</v>
      </c>
      <c r="I134" s="35">
        <f t="shared" si="42"/>
        <v>0.25084221433872145</v>
      </c>
    </row>
    <row r="135" spans="1:9" x14ac:dyDescent="0.25">
      <c r="A135" s="13">
        <v>50</v>
      </c>
      <c r="B135" s="21">
        <v>775346857.73566997</v>
      </c>
      <c r="C135" s="21">
        <v>787699415.22966504</v>
      </c>
      <c r="D135" s="36">
        <f t="shared" si="43"/>
        <v>1.5931653518361566E-2</v>
      </c>
      <c r="E135" s="21">
        <v>1082522692.76472</v>
      </c>
      <c r="F135" s="22">
        <f t="shared" si="44"/>
        <v>0.37428398680364006</v>
      </c>
      <c r="G135" s="21">
        <v>1049281254.64081</v>
      </c>
      <c r="H135" s="23">
        <f t="shared" si="45"/>
        <v>-3.070738225266445E-2</v>
      </c>
      <c r="I135" s="36">
        <f t="shared" si="42"/>
        <v>0.35330561305831631</v>
      </c>
    </row>
    <row r="136" spans="1:9" x14ac:dyDescent="0.25">
      <c r="A136" s="17">
        <v>25</v>
      </c>
      <c r="B136" s="18">
        <v>406924768.35966498</v>
      </c>
      <c r="C136" s="18">
        <v>418812450.87274498</v>
      </c>
      <c r="D136" s="35">
        <f t="shared" si="43"/>
        <v>2.9213465085941692E-2</v>
      </c>
      <c r="E136" s="18">
        <v>650634569.95993102</v>
      </c>
      <c r="F136" s="19">
        <f t="shared" si="44"/>
        <v>0.55352251014529785</v>
      </c>
      <c r="G136" s="18">
        <v>629197284.38923705</v>
      </c>
      <c r="H136" s="20">
        <f t="shared" si="45"/>
        <v>-3.2948273209666978E-2</v>
      </c>
      <c r="I136" s="35">
        <f t="shared" si="42"/>
        <v>0.54622508461592112</v>
      </c>
    </row>
    <row r="137" spans="1:9" x14ac:dyDescent="0.25">
      <c r="A137" s="24">
        <v>10</v>
      </c>
      <c r="B137" s="25">
        <v>4200167.9885964198</v>
      </c>
      <c r="C137" s="25">
        <v>4615225.0787208602</v>
      </c>
      <c r="D137" s="37">
        <f t="shared" si="43"/>
        <v>9.8819164198035159E-2</v>
      </c>
      <c r="E137" s="25">
        <v>147131913.60839301</v>
      </c>
      <c r="F137" s="26">
        <f t="shared" si="44"/>
        <v>30.879683243784847</v>
      </c>
      <c r="G137" s="25">
        <v>129776767.75121699</v>
      </c>
      <c r="H137" s="27">
        <f t="shared" si="45"/>
        <v>-0.11795636603604953</v>
      </c>
      <c r="I137" s="37">
        <f t="shared" si="42"/>
        <v>29.897994581065507</v>
      </c>
    </row>
    <row r="138" spans="1:9" x14ac:dyDescent="0.25">
      <c r="A138" s="29"/>
      <c r="B138" s="29"/>
      <c r="C138" s="29"/>
      <c r="D138" s="29"/>
      <c r="E138" s="29"/>
      <c r="F138" s="29"/>
      <c r="G138" s="29"/>
      <c r="H138" s="29"/>
    </row>
    <row r="139" spans="1:9" ht="15" customHeight="1" x14ac:dyDescent="0.25">
      <c r="A139" s="28" t="s">
        <v>13</v>
      </c>
      <c r="B139" s="137" t="s">
        <v>69</v>
      </c>
      <c r="C139" s="74" t="s">
        <v>185</v>
      </c>
      <c r="D139" s="193" t="s">
        <v>70</v>
      </c>
      <c r="E139" s="147" t="s">
        <v>185</v>
      </c>
      <c r="F139" s="191" t="s">
        <v>180</v>
      </c>
      <c r="G139" s="147" t="s">
        <v>185</v>
      </c>
      <c r="H139" s="191" t="s">
        <v>190</v>
      </c>
      <c r="I139" s="191" t="s">
        <v>7</v>
      </c>
    </row>
    <row r="140" spans="1:9" ht="38.450000000000003" customHeight="1" x14ac:dyDescent="0.25">
      <c r="A140" s="12" t="s">
        <v>9</v>
      </c>
      <c r="B140" s="138" t="s">
        <v>184</v>
      </c>
      <c r="C140" s="188" t="s">
        <v>184</v>
      </c>
      <c r="D140" s="194"/>
      <c r="E140" s="188" t="s">
        <v>186</v>
      </c>
      <c r="F140" s="192"/>
      <c r="G140" s="188" t="s">
        <v>197</v>
      </c>
      <c r="H140" s="192"/>
      <c r="I140" s="192"/>
    </row>
    <row r="141" spans="1:9" x14ac:dyDescent="0.25">
      <c r="A141" s="13">
        <v>1000</v>
      </c>
      <c r="B141" s="14">
        <v>5849964599.1917</v>
      </c>
      <c r="C141" s="14">
        <v>6139807133.49298</v>
      </c>
      <c r="D141" s="34">
        <f t="shared" ref="D141:D148" si="46">+C141/B141-1</f>
        <v>4.9546032183054312E-2</v>
      </c>
      <c r="E141" s="14">
        <v>6249327934.2837896</v>
      </c>
      <c r="F141" s="15">
        <f t="shared" ref="F141:F148" si="47">E141/C141-1</f>
        <v>1.7837824284962833E-2</v>
      </c>
      <c r="G141" s="14">
        <v>6232346568.8237305</v>
      </c>
      <c r="H141" s="16">
        <f t="shared" ref="H141:H148" si="48">G141/E141-1</f>
        <v>-2.7173106674238667E-3</v>
      </c>
      <c r="I141" s="34">
        <f t="shared" ref="I141:I148" si="49">G141/B141-1</f>
        <v>6.5364834803421701E-2</v>
      </c>
    </row>
    <row r="142" spans="1:9" x14ac:dyDescent="0.25">
      <c r="A142" s="17">
        <v>500</v>
      </c>
      <c r="B142" s="18">
        <v>3951382214.2055001</v>
      </c>
      <c r="C142" s="18">
        <v>4179300155.6735001</v>
      </c>
      <c r="D142" s="35">
        <f t="shared" si="46"/>
        <v>5.7680560652578317E-2</v>
      </c>
      <c r="E142" s="18">
        <v>4503083304.5159903</v>
      </c>
      <c r="F142" s="19">
        <f t="shared" si="47"/>
        <v>7.7473054526353335E-2</v>
      </c>
      <c r="G142" s="18">
        <v>4487552812.1538</v>
      </c>
      <c r="H142" s="20">
        <f t="shared" si="48"/>
        <v>-3.4488574409927697E-3</v>
      </c>
      <c r="I142" s="35">
        <f t="shared" si="49"/>
        <v>0.13569190953503019</v>
      </c>
    </row>
    <row r="143" spans="1:9" x14ac:dyDescent="0.25">
      <c r="A143" s="13">
        <v>250</v>
      </c>
      <c r="B143" s="21">
        <v>2726547711.1932998</v>
      </c>
      <c r="C143" s="21">
        <v>2875825970.5255399</v>
      </c>
      <c r="D143" s="36">
        <f t="shared" si="46"/>
        <v>5.4749916430733236E-2</v>
      </c>
      <c r="E143" s="21">
        <v>3209808258.6504302</v>
      </c>
      <c r="F143" s="22">
        <f t="shared" si="47"/>
        <v>0.11613438766736528</v>
      </c>
      <c r="G143" s="21">
        <v>3190646743.1611099</v>
      </c>
      <c r="H143" s="23">
        <f t="shared" si="48"/>
        <v>-5.9696760507983448E-3</v>
      </c>
      <c r="I143" s="36">
        <f t="shared" si="49"/>
        <v>0.17021489485129626</v>
      </c>
    </row>
    <row r="144" spans="1:9" x14ac:dyDescent="0.25">
      <c r="A144" s="17">
        <v>100</v>
      </c>
      <c r="B144" s="18">
        <v>1251690913.96927</v>
      </c>
      <c r="C144" s="18">
        <v>1342019560.8219299</v>
      </c>
      <c r="D144" s="35">
        <f t="shared" si="46"/>
        <v>7.2165297234775272E-2</v>
      </c>
      <c r="E144" s="18">
        <v>1732815997.7529099</v>
      </c>
      <c r="F144" s="19">
        <f t="shared" si="47"/>
        <v>0.29120025396025806</v>
      </c>
      <c r="G144" s="18">
        <v>1688094551.4197199</v>
      </c>
      <c r="H144" s="20">
        <f t="shared" si="48"/>
        <v>-2.5808537312204005E-2</v>
      </c>
      <c r="I144" s="35">
        <f t="shared" si="49"/>
        <v>0.3486512785065754</v>
      </c>
    </row>
    <row r="145" spans="1:9" x14ac:dyDescent="0.25">
      <c r="A145" s="13">
        <v>50</v>
      </c>
      <c r="B145" s="21">
        <v>757654165.05285597</v>
      </c>
      <c r="C145" s="21">
        <v>806201620.94831705</v>
      </c>
      <c r="D145" s="36">
        <f t="shared" si="46"/>
        <v>6.4076010051465015E-2</v>
      </c>
      <c r="E145" s="21">
        <v>1126931802.4776299</v>
      </c>
      <c r="F145" s="22">
        <f t="shared" si="47"/>
        <v>0.39782874803953505</v>
      </c>
      <c r="G145" s="21">
        <v>1090370133.1096301</v>
      </c>
      <c r="H145" s="23">
        <f t="shared" si="48"/>
        <v>-3.2443550965210788E-2</v>
      </c>
      <c r="I145" s="36">
        <f t="shared" si="49"/>
        <v>0.43913962781893101</v>
      </c>
    </row>
    <row r="146" spans="1:9" x14ac:dyDescent="0.25">
      <c r="A146" s="17">
        <v>25</v>
      </c>
      <c r="B146" s="18">
        <v>401076503.50819099</v>
      </c>
      <c r="C146" s="18">
        <v>424937895.02275002</v>
      </c>
      <c r="D146" s="35">
        <f t="shared" si="46"/>
        <v>5.9493366741369735E-2</v>
      </c>
      <c r="E146" s="18">
        <v>668805883.74798298</v>
      </c>
      <c r="F146" s="19">
        <f t="shared" si="47"/>
        <v>0.57389089460279119</v>
      </c>
      <c r="G146" s="18">
        <v>646286574.33116102</v>
      </c>
      <c r="H146" s="20">
        <f t="shared" si="48"/>
        <v>-3.3670920014375327E-2</v>
      </c>
      <c r="I146" s="35">
        <f t="shared" si="49"/>
        <v>0.61137979581983215</v>
      </c>
    </row>
    <row r="147" spans="1:9" x14ac:dyDescent="0.25">
      <c r="A147" s="13">
        <v>10</v>
      </c>
      <c r="B147" s="21">
        <v>4170821.06181989</v>
      </c>
      <c r="C147" s="21">
        <v>4653118.0045938399</v>
      </c>
      <c r="D147" s="36">
        <f t="shared" si="46"/>
        <v>0.11563597086169519</v>
      </c>
      <c r="E147" s="25">
        <v>148665703.91907099</v>
      </c>
      <c r="F147" s="26">
        <f t="shared" si="47"/>
        <v>30.9496956174976</v>
      </c>
      <c r="G147" s="25">
        <v>130922236.308532</v>
      </c>
      <c r="H147" s="27">
        <f t="shared" si="48"/>
        <v>-0.1193514519004194</v>
      </c>
      <c r="I147" s="37">
        <f t="shared" si="49"/>
        <v>30.390039123712867</v>
      </c>
    </row>
    <row r="148" spans="1:9" x14ac:dyDescent="0.25">
      <c r="A148" s="30" t="s">
        <v>8</v>
      </c>
      <c r="B148" s="32">
        <v>60056790.753225602</v>
      </c>
      <c r="C148" s="31">
        <v>62515991.757238299</v>
      </c>
      <c r="D148" s="38">
        <f t="shared" si="46"/>
        <v>4.0947925674510222E-2</v>
      </c>
      <c r="E148" s="31">
        <v>90385375.355569303</v>
      </c>
      <c r="F148" s="33">
        <f t="shared" si="47"/>
        <v>0.44579607257217035</v>
      </c>
      <c r="G148" s="39">
        <v>87351275.928413898</v>
      </c>
      <c r="H148" s="33">
        <f t="shared" si="48"/>
        <v>-3.356847736948021E-2</v>
      </c>
      <c r="I148" s="38">
        <f t="shared" si="49"/>
        <v>0.45447791719910269</v>
      </c>
    </row>
  </sheetData>
  <mergeCells count="48">
    <mergeCell ref="I91:I92"/>
    <mergeCell ref="I105:I106"/>
    <mergeCell ref="I115:I116"/>
    <mergeCell ref="I33:I34"/>
    <mergeCell ref="I43:I44"/>
    <mergeCell ref="I57:I58"/>
    <mergeCell ref="I67:I68"/>
    <mergeCell ref="I81:I82"/>
    <mergeCell ref="I19:I20"/>
    <mergeCell ref="D9:D10"/>
    <mergeCell ref="F9:F10"/>
    <mergeCell ref="H9:H10"/>
    <mergeCell ref="D19:D20"/>
    <mergeCell ref="F19:F20"/>
    <mergeCell ref="H19:H20"/>
    <mergeCell ref="I9:I10"/>
    <mergeCell ref="D33:D34"/>
    <mergeCell ref="F33:F34"/>
    <mergeCell ref="H33:H34"/>
    <mergeCell ref="D43:D44"/>
    <mergeCell ref="F43:F44"/>
    <mergeCell ref="H43:H44"/>
    <mergeCell ref="D57:D58"/>
    <mergeCell ref="F57:F58"/>
    <mergeCell ref="H57:H58"/>
    <mergeCell ref="D67:D68"/>
    <mergeCell ref="F67:F68"/>
    <mergeCell ref="H67:H68"/>
    <mergeCell ref="D81:D82"/>
    <mergeCell ref="F81:F82"/>
    <mergeCell ref="H81:H82"/>
    <mergeCell ref="D91:D92"/>
    <mergeCell ref="F91:F92"/>
    <mergeCell ref="H91:H92"/>
    <mergeCell ref="D105:D106"/>
    <mergeCell ref="F105:F106"/>
    <mergeCell ref="H105:H106"/>
    <mergeCell ref="D115:D116"/>
    <mergeCell ref="F115:F116"/>
    <mergeCell ref="H115:H116"/>
    <mergeCell ref="D139:D140"/>
    <mergeCell ref="F139:F140"/>
    <mergeCell ref="H139:H140"/>
    <mergeCell ref="I139:I140"/>
    <mergeCell ref="D129:D130"/>
    <mergeCell ref="F129:F130"/>
    <mergeCell ref="H129:H130"/>
    <mergeCell ref="I129:I130"/>
  </mergeCells>
  <pageMargins left="0.45" right="0.45" top="0.5" bottom="0.5" header="0.3" footer="0.3"/>
  <pageSetup scale="77" fitToHeight="0" orientation="portrait" r:id="rId1"/>
  <rowBreaks count="2" manualBreakCount="2">
    <brk id="54" max="16383" man="1"/>
    <brk id="102" max="16383" man="1"/>
  </rowBreaks>
  <ignoredErrors>
    <ignoredError sqref="B8:H8 B32:G32 B128:G128 B104:G104 B80:G80 B56:G56"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19</vt:i4>
      </vt:variant>
    </vt:vector>
  </HeadingPairs>
  <TitlesOfParts>
    <vt:vector size="25" baseType="lpstr">
      <vt:lpstr>Disclaimer</vt:lpstr>
      <vt:lpstr>RMS Storm Surge</vt:lpstr>
      <vt:lpstr>AALSummaryByState</vt:lpstr>
      <vt:lpstr>AALSummaryOthers</vt:lpstr>
      <vt:lpstr>Top 100 Counties</vt:lpstr>
      <vt:lpstr>Key State PMLs</vt:lpstr>
      <vt:lpstr>Disclaimer!DisclaimerId</vt:lpstr>
      <vt:lpstr>Disclaimer!DisclaimerReliedOnItems</vt:lpstr>
      <vt:lpstr>Disclaimer!DisclaimerText</vt:lpstr>
      <vt:lpstr>Disclaimer!DisclaimerTextActuary</vt:lpstr>
      <vt:lpstr>Disclaimer!DisclaimerTextAir</vt:lpstr>
      <vt:lpstr>Disclaimer!DisclaimerTextDataLimits</vt:lpstr>
      <vt:lpstr>Disclaimer!DisclaimerTextEqecat</vt:lpstr>
      <vt:lpstr>Disclaimer!DisclaimerTextExternalParties</vt:lpstr>
      <vt:lpstr>Disclaimer!DisclaimerTextMatters</vt:lpstr>
      <vt:lpstr>Disclaimer!DisclaimerTextReins</vt:lpstr>
      <vt:lpstr>Disclaimer!DisclaimerTextRms</vt:lpstr>
      <vt:lpstr>Disclaimer!DisclaimerTextVariability</vt:lpstr>
      <vt:lpstr>AALSummaryByState!Print_Area</vt:lpstr>
      <vt:lpstr>AALSummaryOthers!Print_Area</vt:lpstr>
      <vt:lpstr>Disclaimer!Print_Area</vt:lpstr>
      <vt:lpstr>AALSummaryByState!Print_Titles</vt:lpstr>
      <vt:lpstr>AALSummaryOthers!Print_Titles</vt:lpstr>
      <vt:lpstr>'Key State PMLs'!Print_Titles</vt:lpstr>
      <vt:lpstr>'Top 100 Counties'!Print_Titles</vt:lpstr>
    </vt:vector>
  </TitlesOfParts>
  <Company>Marsh &amp; McLennan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Bean, Kevin</dc:creator>
  <cp:lastModifiedBy>LeeAnn D Tomko</cp:lastModifiedBy>
  <cp:lastPrinted>2019-10-08T16:14:46Z</cp:lastPrinted>
  <dcterms:created xsi:type="dcterms:W3CDTF">2017-10-03T17:36:33Z</dcterms:created>
  <dcterms:modified xsi:type="dcterms:W3CDTF">2019-10-08T16:14:50Z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{EAF79931-C3BC-4865-BC74-1225399E748D}</vt:lpwstr>
  </property>
  <property fmtid="{D5CDD505-2E9C-101B-9397-08002B2CF9AE}" pid="3" name="ESRI_WORKBOOK_ID">
    <vt:lpwstr>ba9c1bf09b7b408886d40fd1cb4caf03</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ies>
</file>