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p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985" yWindow="-15" windowWidth="12030" windowHeight="10155" tabRatio="786" activeTab="1"/>
  </bookViews>
  <sheets>
    <sheet name="Disclaimer" sheetId="5" r:id="rId1"/>
    <sheet name="AIR Inland Flood" sheetId="1" r:id="rId2"/>
    <sheet name="AAL SummarybyState" sheetId="9" r:id="rId3"/>
    <sheet name="AAL SummaryOthers" sheetId="10" r:id="rId4"/>
    <sheet name="ESRI_MAPINFO_SHEET" sheetId="6" state="veryHidden" r:id="rId5"/>
    <sheet name="Top 100 Counties" sheetId="11" r:id="rId6"/>
    <sheet name="Key State PML" sheetId="12" r:id="rId7"/>
  </sheets>
  <definedNames>
    <definedName name="AdjTPCounter" localSheetId="2">#REF!</definedName>
    <definedName name="AdjTPCounter" localSheetId="3">#REF!</definedName>
    <definedName name="AdjTPCounter">#REF!</definedName>
    <definedName name="AllLinesCounter" localSheetId="3">#REF!</definedName>
    <definedName name="AllLinesCounter">#REF!</definedName>
    <definedName name="AveAccDate" localSheetId="3">#REF!</definedName>
    <definedName name="AveAccDate">#REF!</definedName>
    <definedName name="CommAutoCounter" localSheetId="3">#REF!</definedName>
    <definedName name="CommAutoCounter">#REF!</definedName>
    <definedName name="DisclaimerId" localSheetId="0">Disclaimer!$AA$7</definedName>
    <definedName name="DisclaimerReliedOnItems" localSheetId="0">Disclaimer!$AA$9</definedName>
    <definedName name="Disclaimers" localSheetId="2">#REF!</definedName>
    <definedName name="Disclaimers" localSheetId="3">#REF!</definedName>
    <definedName name="Disclaimers">#REF!</definedName>
    <definedName name="DisclaimerText" localSheetId="0">Disclaimer!$A$7:$A$16</definedName>
    <definedName name="DisclaimerTextActuary" localSheetId="0">Disclaimer!$A$21:$A$23</definedName>
    <definedName name="DisclaimerTextAir" localSheetId="0">Disclaimer!$A$49:$A$54</definedName>
    <definedName name="DisclaimerTextDataLimits" localSheetId="0">Disclaimer!$A$24:$A$26</definedName>
    <definedName name="DisclaimerTextEqecat" localSheetId="0">Disclaimer!$A$55:$A$58</definedName>
    <definedName name="DisclaimerTextExternalParties" localSheetId="0">Disclaimer!$A$34:$A$35</definedName>
    <definedName name="DisclaimerTextMatters" localSheetId="0">Disclaimer!$A$17:$A$20</definedName>
    <definedName name="DisclaimerTextReins" localSheetId="0">Disclaimer!$A$31:$A$33</definedName>
    <definedName name="DisclaimerTextRms" localSheetId="0">Disclaimer!$A$36:$A$48</definedName>
    <definedName name="DisclaimerTextVariability" localSheetId="0">Disclaimer!$A$27:$A$30</definedName>
    <definedName name="GenLiabCounter" localSheetId="2">#REF!</definedName>
    <definedName name="GenLiabCounter" localSheetId="3">#REF!</definedName>
    <definedName name="GenLiabCounter">#REF!</definedName>
    <definedName name="gfjfh" localSheetId="3">#REF!</definedName>
    <definedName name="gfjfh">#REF!</definedName>
    <definedName name="IntlCounter" localSheetId="3">#REF!</definedName>
    <definedName name="IntlCounter">#REF!</definedName>
    <definedName name="MedMalCounter" localSheetId="3">#REF!</definedName>
    <definedName name="MedMalCounter">#REF!</definedName>
    <definedName name="_xlnm.Print_Area" localSheetId="2">'AAL SummarybyState'!$A$1:$K$64</definedName>
    <definedName name="_xlnm.Print_Area" localSheetId="3">'AAL SummaryOthers'!$A$1:$J$43</definedName>
    <definedName name="_xlnm.Print_Area" localSheetId="0">Disclaimer!$A$1:$Q$57</definedName>
    <definedName name="UmbCount3er2" localSheetId="2">#REF!</definedName>
    <definedName name="UmbCount3er2" localSheetId="3">#REF!</definedName>
    <definedName name="UmbCount3er2">#REF!</definedName>
    <definedName name="UmbCounter" localSheetId="3">#REF!</definedName>
    <definedName name="UmbCounter">#REF!</definedName>
    <definedName name="UserILFCounter" localSheetId="3">#REF!</definedName>
    <definedName name="UserILFCounter">#REF!</definedName>
    <definedName name="WCCounter" localSheetId="3">#REF!</definedName>
    <definedName name="WCCounter">#REF!</definedName>
  </definedNames>
  <calcPr calcId="145621"/>
</workbook>
</file>

<file path=xl/calcChain.xml><?xml version="1.0" encoding="utf-8"?>
<calcChain xmlns="http://schemas.openxmlformats.org/spreadsheetml/2006/main">
  <c r="D125" i="12" l="1"/>
  <c r="D124" i="12"/>
  <c r="D123" i="12"/>
  <c r="D122" i="12"/>
  <c r="D121" i="12"/>
  <c r="D120" i="12"/>
  <c r="D119" i="12"/>
  <c r="D118" i="12"/>
  <c r="D114" i="12"/>
  <c r="D113" i="12"/>
  <c r="D112" i="12"/>
  <c r="D111" i="12"/>
  <c r="D110" i="12"/>
  <c r="D109" i="12"/>
  <c r="D108" i="12"/>
  <c r="D14" i="12" l="1"/>
  <c r="J41" i="10"/>
  <c r="I41" i="10"/>
  <c r="J40" i="10"/>
  <c r="I40" i="10"/>
  <c r="J39" i="10"/>
  <c r="I39" i="10"/>
  <c r="J38" i="10"/>
  <c r="I38" i="10"/>
  <c r="J37" i="10"/>
  <c r="I37" i="10"/>
  <c r="J36" i="10"/>
  <c r="I36" i="10"/>
  <c r="J30" i="10"/>
  <c r="I30" i="10"/>
  <c r="J29" i="10"/>
  <c r="I29" i="10"/>
  <c r="J28" i="10"/>
  <c r="I28" i="10"/>
  <c r="J27" i="10"/>
  <c r="I27" i="10"/>
  <c r="J26" i="10"/>
  <c r="I26" i="10"/>
  <c r="J25" i="10"/>
  <c r="I25" i="10"/>
  <c r="J24" i="10"/>
  <c r="I24" i="10"/>
  <c r="J19" i="10"/>
  <c r="I19" i="10"/>
  <c r="J18" i="10"/>
  <c r="I18" i="10"/>
  <c r="J17" i="10"/>
  <c r="I17" i="10"/>
  <c r="J16" i="10"/>
  <c r="I16" i="10"/>
  <c r="J15" i="10"/>
  <c r="I15" i="10"/>
  <c r="J14" i="10"/>
  <c r="I14" i="10"/>
  <c r="D38" i="12" l="1"/>
  <c r="D39" i="12"/>
  <c r="D40" i="12"/>
  <c r="D41" i="12"/>
  <c r="D42" i="12"/>
  <c r="D43" i="12"/>
  <c r="D44" i="12"/>
  <c r="D102" i="12" l="1"/>
  <c r="D101" i="12"/>
  <c r="D100" i="12"/>
  <c r="D99" i="12"/>
  <c r="D98" i="12"/>
  <c r="D97" i="12"/>
  <c r="D96" i="12"/>
  <c r="D95" i="12"/>
  <c r="D91" i="12"/>
  <c r="D90" i="12"/>
  <c r="D89" i="12"/>
  <c r="D88" i="12"/>
  <c r="D87" i="12"/>
  <c r="D86" i="12"/>
  <c r="D85" i="12"/>
  <c r="D79" i="12"/>
  <c r="D78" i="12"/>
  <c r="D77" i="12"/>
  <c r="D76" i="12"/>
  <c r="D75" i="12"/>
  <c r="D74" i="12"/>
  <c r="D73" i="12"/>
  <c r="D72" i="12"/>
  <c r="D68" i="12"/>
  <c r="D67" i="12"/>
  <c r="D66" i="12"/>
  <c r="D65" i="12"/>
  <c r="D64" i="12"/>
  <c r="D63" i="12"/>
  <c r="D62" i="12"/>
  <c r="D55" i="12"/>
  <c r="D54" i="12"/>
  <c r="D53" i="12"/>
  <c r="D52" i="12"/>
  <c r="D51" i="12"/>
  <c r="D50" i="12"/>
  <c r="D49" i="12"/>
  <c r="D48" i="12"/>
  <c r="D31" i="12"/>
  <c r="D30" i="12"/>
  <c r="D29" i="12"/>
  <c r="D28" i="12"/>
  <c r="D27" i="12"/>
  <c r="D26" i="12"/>
  <c r="D25" i="12"/>
  <c r="D24" i="12"/>
  <c r="D20" i="12"/>
  <c r="D19" i="12"/>
  <c r="D18" i="12"/>
  <c r="D17" i="12"/>
  <c r="D16" i="12"/>
  <c r="D15" i="12"/>
  <c r="I20" i="9" l="1"/>
  <c r="D32" i="1" l="1"/>
  <c r="D31" i="1"/>
  <c r="D30" i="1"/>
  <c r="D29" i="1"/>
  <c r="D28" i="1"/>
  <c r="D27" i="1"/>
  <c r="D26" i="1"/>
  <c r="D25" i="1"/>
  <c r="D19" i="1"/>
  <c r="D18" i="1"/>
  <c r="D17" i="1"/>
  <c r="D16" i="1"/>
  <c r="D15" i="1"/>
  <c r="D14" i="1"/>
  <c r="D13" i="1"/>
  <c r="J63" i="9" l="1"/>
  <c r="I63" i="9"/>
  <c r="J15" i="9"/>
  <c r="J16" i="9"/>
  <c r="J17" i="9"/>
  <c r="J18" i="9"/>
  <c r="J19" i="9"/>
  <c r="J20" i="9"/>
  <c r="J21" i="9"/>
  <c r="J22" i="9"/>
  <c r="J23" i="9"/>
  <c r="J24" i="9"/>
  <c r="J25" i="9"/>
  <c r="J26" i="9"/>
  <c r="J27" i="9"/>
  <c r="J28" i="9"/>
  <c r="J29" i="9"/>
  <c r="J30" i="9"/>
  <c r="J31" i="9"/>
  <c r="J32" i="9"/>
  <c r="J33" i="9"/>
  <c r="J34" i="9"/>
  <c r="J35" i="9"/>
  <c r="J36" i="9"/>
  <c r="J37" i="9"/>
  <c r="J38" i="9"/>
  <c r="J39" i="9"/>
  <c r="J40" i="9"/>
  <c r="J41" i="9"/>
  <c r="J42" i="9"/>
  <c r="J43" i="9"/>
  <c r="J44" i="9"/>
  <c r="J45" i="9"/>
  <c r="J46" i="9"/>
  <c r="J47" i="9"/>
  <c r="J48" i="9"/>
  <c r="J49" i="9"/>
  <c r="J50" i="9"/>
  <c r="J51" i="9"/>
  <c r="J52" i="9"/>
  <c r="J53" i="9"/>
  <c r="J54" i="9"/>
  <c r="J55" i="9"/>
  <c r="J56" i="9"/>
  <c r="J57" i="9"/>
  <c r="J58" i="9"/>
  <c r="J59" i="9"/>
  <c r="J60" i="9"/>
  <c r="J61" i="9"/>
  <c r="J62" i="9"/>
  <c r="J14" i="9"/>
  <c r="I62" i="9"/>
  <c r="I61" i="9"/>
  <c r="I60" i="9"/>
  <c r="I59" i="9"/>
  <c r="I58" i="9"/>
  <c r="I57" i="9"/>
  <c r="I56" i="9"/>
  <c r="I55" i="9"/>
  <c r="I54" i="9"/>
  <c r="I53" i="9"/>
  <c r="I52" i="9"/>
  <c r="I51" i="9"/>
  <c r="I50" i="9"/>
  <c r="I49" i="9"/>
  <c r="I48" i="9"/>
  <c r="I47" i="9"/>
  <c r="I46" i="9"/>
  <c r="I45" i="9"/>
  <c r="I44" i="9"/>
  <c r="I43" i="9"/>
  <c r="I42" i="9"/>
  <c r="I41" i="9"/>
  <c r="I40" i="9"/>
  <c r="I39" i="9"/>
  <c r="I38" i="9"/>
  <c r="I37" i="9"/>
  <c r="I36" i="9"/>
  <c r="I35" i="9"/>
  <c r="I34" i="9"/>
  <c r="I33" i="9"/>
  <c r="I32" i="9"/>
  <c r="I31" i="9"/>
  <c r="I30" i="9"/>
  <c r="I29" i="9"/>
  <c r="I28" i="9"/>
  <c r="I27" i="9"/>
  <c r="I26" i="9"/>
  <c r="I25" i="9"/>
  <c r="I24" i="9"/>
  <c r="I23" i="9"/>
  <c r="I22" i="9"/>
  <c r="I21" i="9"/>
  <c r="I19" i="9"/>
  <c r="I18" i="9"/>
  <c r="I17" i="9"/>
  <c r="I16" i="9"/>
  <c r="I15" i="9"/>
  <c r="I14" i="9"/>
</calcChain>
</file>

<file path=xl/sharedStrings.xml><?xml version="1.0" encoding="utf-8"?>
<sst xmlns="http://schemas.openxmlformats.org/spreadsheetml/2006/main" count="667" uniqueCount="208">
  <si>
    <t>( 1 )</t>
  </si>
  <si>
    <t>( 2 )</t>
  </si>
  <si>
    <t>( 2 ) / ( 1 )</t>
  </si>
  <si>
    <t>AAL</t>
  </si>
  <si>
    <t>Return Period</t>
  </si>
  <si>
    <t>National Flood Insurance Program</t>
  </si>
  <si>
    <t>All Lines of Business - 48 Contiguous States</t>
  </si>
  <si>
    <t>Analysis settings: 10k Inland Flood with Demand Surge</t>
  </si>
  <si>
    <t>Note: Back testing of the AIR Inland model was performed using NFIP claims data and another commercially available Inland Flood model.  Our conclusion, after discussion with FEMA, was to scale the AIR Inland Flood severity consistent with the back testing.  Results below are directly from the model and do not reflect this recalibration.</t>
  </si>
  <si>
    <t>NFIP</t>
  </si>
  <si>
    <t>OEP</t>
  </si>
  <si>
    <t>AEP</t>
  </si>
  <si>
    <t>Please don't change</t>
  </si>
  <si>
    <r>
      <t>GC Analytics</t>
    </r>
    <r>
      <rPr>
        <b/>
        <u/>
        <sz val="16"/>
        <color rgb="FF1F497D"/>
        <rFont val="Calibri"/>
        <family val="2"/>
      </rPr>
      <t>®</t>
    </r>
    <r>
      <rPr>
        <b/>
        <u/>
        <sz val="11"/>
        <color rgb="FF1F497D"/>
        <rFont val="Calibri"/>
        <family val="2"/>
      </rPr>
      <t xml:space="preserve"> Disclaimer</t>
    </r>
  </si>
  <si>
    <t>Ribbon Built English V1.01</t>
  </si>
  <si>
    <t>The data and analysis provided by Guy Carpenter herein or in connection herewith are provided “as is,” without warranty of any kind whether express or implied. The analysis is based upon data provided by The Federal Emergency Management Agency or obtained from external sources, including AIR, the accuracy of which has not been independently verified by Guy Carpenter. Neither Guy Carpenter nor any of its affiliates or their officers, directors, agents, modelers, or subcontractors (collectively, “Providers”) guarantee or warrant the correctness, completeness, currentness, merchantability, or fitness for a particular purpose of such data and analysis. The data and analysis is intended to be used solely for the purpose of The Federal Emergency Management Agency internal evaluation and The Federal Emergency Management Agency, and may not be relied on by any other party notwithstanding any public accessibility of the data and analysis.  Further, the data and analysis provided are not sufficiently granular, nor are the assumptions sufficiently detailed, to recreate the modeled losses used by Guy Carpenter.  In the event any third party uses the data and analysis, or any portion thereof, such third party assumes any results it obtains as its own work product. In no event will any Provider be liable for loss of profits or any other indirect, special, incidental and/or consequential damage of any kind howsoever incurred or designated, arising from any use by any party of the data and analysis provided herein or in connection herewith.</t>
  </si>
  <si>
    <t>NFIP AIR Inland Flood Analysis Report</t>
  </si>
  <si>
    <t>Gross Loss by State</t>
  </si>
  <si>
    <t>State</t>
  </si>
  <si>
    <t>Gross AAL</t>
  </si>
  <si>
    <t>Limits</t>
  </si>
  <si>
    <t>Locations</t>
  </si>
  <si>
    <t>AL</t>
  </si>
  <si>
    <t>AR</t>
  </si>
  <si>
    <t>AZ</t>
  </si>
  <si>
    <t>CA</t>
  </si>
  <si>
    <t>CO</t>
  </si>
  <si>
    <t>CT</t>
  </si>
  <si>
    <t>DC</t>
  </si>
  <si>
    <t>DE</t>
  </si>
  <si>
    <t>FL</t>
  </si>
  <si>
    <t>GA</t>
  </si>
  <si>
    <t>IA</t>
  </si>
  <si>
    <t>ID</t>
  </si>
  <si>
    <t>IL</t>
  </si>
  <si>
    <t>IN</t>
  </si>
  <si>
    <t>KS</t>
  </si>
  <si>
    <t>KY</t>
  </si>
  <si>
    <t>LA</t>
  </si>
  <si>
    <t>MA</t>
  </si>
  <si>
    <t>MD</t>
  </si>
  <si>
    <t>ME</t>
  </si>
  <si>
    <t>MI</t>
  </si>
  <si>
    <t>MN</t>
  </si>
  <si>
    <t>MO</t>
  </si>
  <si>
    <t>MS</t>
  </si>
  <si>
    <t>MT</t>
  </si>
  <si>
    <t>NC</t>
  </si>
  <si>
    <t>ND</t>
  </si>
  <si>
    <t>NE</t>
  </si>
  <si>
    <t>NH</t>
  </si>
  <si>
    <t>NJ</t>
  </si>
  <si>
    <t>NM</t>
  </si>
  <si>
    <t>NV</t>
  </si>
  <si>
    <t>NY</t>
  </si>
  <si>
    <t>OH</t>
  </si>
  <si>
    <t>OK</t>
  </si>
  <si>
    <t>OR</t>
  </si>
  <si>
    <t>PA</t>
  </si>
  <si>
    <t>RI</t>
  </si>
  <si>
    <t>SC</t>
  </si>
  <si>
    <t>SD</t>
  </si>
  <si>
    <t>TN</t>
  </si>
  <si>
    <t>TX</t>
  </si>
  <si>
    <t>UT</t>
  </si>
  <si>
    <t>VA</t>
  </si>
  <si>
    <t>VT</t>
  </si>
  <si>
    <t>WA</t>
  </si>
  <si>
    <t>WI</t>
  </si>
  <si>
    <t>WV</t>
  </si>
  <si>
    <t>WY</t>
  </si>
  <si>
    <t>Grand Total</t>
  </si>
  <si>
    <t>Gross Loss by Occupancy</t>
  </si>
  <si>
    <t>Occupancy Code</t>
  </si>
  <si>
    <t>Description</t>
  </si>
  <si>
    <t>General Residential</t>
  </si>
  <si>
    <t>Permanent Dwelling - Single-Family</t>
  </si>
  <si>
    <t>Permanent Dwelling - Multi-Family</t>
  </si>
  <si>
    <t>Apartments/Condominiums</t>
  </si>
  <si>
    <t>General Commercial</t>
  </si>
  <si>
    <t>Gross Loss by FEMA Flood Zone</t>
  </si>
  <si>
    <t>FEMA Flood Zone</t>
  </si>
  <si>
    <t>A</t>
  </si>
  <si>
    <t>AE</t>
  </si>
  <si>
    <t>AOAH</t>
  </si>
  <si>
    <t>AOther</t>
  </si>
  <si>
    <t>Other</t>
  </si>
  <si>
    <t>V</t>
  </si>
  <si>
    <t>Gross Loss by Number of Stories</t>
  </si>
  <si>
    <t>Number of Stories</t>
  </si>
  <si>
    <t>Limits Change</t>
  </si>
  <si>
    <t>Exposure Change</t>
  </si>
  <si>
    <t>Limit</t>
  </si>
  <si>
    <t>Change</t>
  </si>
  <si>
    <t>County</t>
  </si>
  <si>
    <t>Building Value</t>
  </si>
  <si>
    <t>Contents Value</t>
  </si>
  <si>
    <t>Building Limit</t>
  </si>
  <si>
    <t>Contents Limit</t>
  </si>
  <si>
    <t>Harris</t>
  </si>
  <si>
    <t>Jefferson</t>
  </si>
  <si>
    <t>Orleans</t>
  </si>
  <si>
    <t>Sacramento</t>
  </si>
  <si>
    <t>St. Tammany</t>
  </si>
  <si>
    <t>Fort Bend</t>
  </si>
  <si>
    <t>Hudson</t>
  </si>
  <si>
    <t>East Baton Rouge</t>
  </si>
  <si>
    <t>Brazoria</t>
  </si>
  <si>
    <t>Livingston</t>
  </si>
  <si>
    <t>Galveston</t>
  </si>
  <si>
    <t>Sutter</t>
  </si>
  <si>
    <t>Bergen</t>
  </si>
  <si>
    <t>Lafayette</t>
  </si>
  <si>
    <t>Duval</t>
  </si>
  <si>
    <t>King</t>
  </si>
  <si>
    <t>Calcasieu</t>
  </si>
  <si>
    <t>Terrebonne</t>
  </si>
  <si>
    <t>Lee</t>
  </si>
  <si>
    <t>Montgomery</t>
  </si>
  <si>
    <t>Ascension</t>
  </si>
  <si>
    <t>Ouachita</t>
  </si>
  <si>
    <t>Cook</t>
  </si>
  <si>
    <t>Tangipahoa</t>
  </si>
  <si>
    <t>Davidson</t>
  </si>
  <si>
    <t>Miami-Dade</t>
  </si>
  <si>
    <t>St. Johns</t>
  </si>
  <si>
    <t>Morris</t>
  </si>
  <si>
    <t>Llano</t>
  </si>
  <si>
    <t>Burleigh</t>
  </si>
  <si>
    <t>Fairfield</t>
  </si>
  <si>
    <t>St. Louis</t>
  </si>
  <si>
    <t>St. Charles</t>
  </si>
  <si>
    <t>Jackson</t>
  </si>
  <si>
    <t>Nassau</t>
  </si>
  <si>
    <t>Lafourche</t>
  </si>
  <si>
    <t>Collier</t>
  </si>
  <si>
    <t>Pinellas</t>
  </si>
  <si>
    <t>Union</t>
  </si>
  <si>
    <t>Travis</t>
  </si>
  <si>
    <t>New York</t>
  </si>
  <si>
    <t>Kanawha</t>
  </si>
  <si>
    <t>Vermilion</t>
  </si>
  <si>
    <t>Hillsborough</t>
  </si>
  <si>
    <t>Sarasota</t>
  </si>
  <si>
    <t>Middlesex</t>
  </si>
  <si>
    <t>Dallas</t>
  </si>
  <si>
    <t>Passaic</t>
  </si>
  <si>
    <t>San Joaquin</t>
  </si>
  <si>
    <t>Allegheny</t>
  </si>
  <si>
    <t>Sonoma</t>
  </si>
  <si>
    <t>Clay</t>
  </si>
  <si>
    <t>Lake</t>
  </si>
  <si>
    <t>Broome</t>
  </si>
  <si>
    <t>Rapides</t>
  </si>
  <si>
    <t>Nueces</t>
  </si>
  <si>
    <t>Harrison</t>
  </si>
  <si>
    <t>Pima</t>
  </si>
  <si>
    <t>Essex</t>
  </si>
  <si>
    <t>St. Bernard</t>
  </si>
  <si>
    <t>Napa</t>
  </si>
  <si>
    <t>Tarrant</t>
  </si>
  <si>
    <t>Bossier</t>
  </si>
  <si>
    <t>Hinds</t>
  </si>
  <si>
    <t>Orange</t>
  </si>
  <si>
    <t>Onondaga</t>
  </si>
  <si>
    <t>Plaquemines</t>
  </si>
  <si>
    <t>Madison</t>
  </si>
  <si>
    <t>Broward</t>
  </si>
  <si>
    <t>McHenry</t>
  </si>
  <si>
    <t>Iberia</t>
  </si>
  <si>
    <t>Luzerne</t>
  </si>
  <si>
    <t>Snohomish</t>
  </si>
  <si>
    <t>Mobile</t>
  </si>
  <si>
    <t>Cowlitz</t>
  </si>
  <si>
    <t>Santa Clara</t>
  </si>
  <si>
    <t>Fulton</t>
  </si>
  <si>
    <t>St. Mary</t>
  </si>
  <si>
    <t>Los Angeles</t>
  </si>
  <si>
    <t>Chatham</t>
  </si>
  <si>
    <t>New Haven</t>
  </si>
  <si>
    <t>Taney</t>
  </si>
  <si>
    <t>Bexar</t>
  </si>
  <si>
    <t>Baldwin</t>
  </si>
  <si>
    <t>Marin</t>
  </si>
  <si>
    <t>El Paso</t>
  </si>
  <si>
    <t>Volusia</t>
  </si>
  <si>
    <t>Caddo</t>
  </si>
  <si>
    <t>Yolo</t>
  </si>
  <si>
    <t>Ventura</t>
  </si>
  <si>
    <t>Boulder</t>
  </si>
  <si>
    <t>Charleston</t>
  </si>
  <si>
    <t>Santa Barbara</t>
  </si>
  <si>
    <t>Burlington</t>
  </si>
  <si>
    <t>Ocean</t>
  </si>
  <si>
    <t>California</t>
  </si>
  <si>
    <t>Florida</t>
  </si>
  <si>
    <t>Louisiana</t>
  </si>
  <si>
    <t>Texas</t>
  </si>
  <si>
    <t>Data as of May 31, 2019</t>
  </si>
  <si>
    <t>AIR Touchstone v6 Inland Flood Loss Summary</t>
  </si>
  <si>
    <t>2018 - TSv5</t>
  </si>
  <si>
    <t>2019 - TSv6</t>
  </si>
  <si>
    <t xml:space="preserve">Data as of 5/31/2018 - AIR v5 </t>
  </si>
  <si>
    <t>NA</t>
  </si>
  <si>
    <t>Flagler</t>
  </si>
  <si>
    <t>Virginia Beach City</t>
  </si>
  <si>
    <t>New Jersey</t>
  </si>
  <si>
    <t>Data as of 5/31/2019 - AIR v6</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</si>
</sst>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43" formatCode="_(* #,##0.00_);_(* \(#,##0.00\);_(* &quot;-&quot;??_);_(@_)"/>
    <numFmt numFmtId="164" formatCode="_(* #,##0_);_(* \(#,##0\);_(* &quot;-&quot;??_);_(@_)"/>
    <numFmt numFmtId="165" formatCode="#,##0.00,,&quot;&quot;"/>
    <numFmt numFmtId="166" formatCode="_-* #,##0.00_-;\-* #,##0.00_-;_-* &quot;-&quot;??_-;_-@_-"/>
    <numFmt numFmtId="167" formatCode="_-&quot;£&quot;* #,##0.00_-;\-&quot;£&quot;* #,##0.00_-;_-&quot;£&quot;* &quot;-&quot;??_-;_-@_-"/>
    <numFmt numFmtId="168" formatCode="#,##0,,"/>
    <numFmt numFmtId="169" formatCode="0.0%"/>
    <numFmt numFmtId="170" formatCode="#,##0,"/>
  </numFmts>
  <fonts count="65"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S Sans Serif"/>
      <family val="2"/>
    </font>
    <font>
      <sz val="16"/>
      <color rgb="FF002C77"/>
      <name val="Arial"/>
      <family val="2"/>
    </font>
    <font>
      <sz val="12"/>
      <color rgb="FF002C77"/>
      <name val="Arial"/>
      <family val="2"/>
    </font>
    <font>
      <sz val="11"/>
      <color rgb="FF002C77"/>
      <name val="Arial"/>
      <family val="2"/>
    </font>
    <font>
      <b/>
      <sz val="11"/>
      <color rgb="FF002C77"/>
      <name val="Arial"/>
      <family val="2"/>
    </font>
    <font>
      <sz val="9"/>
      <color rgb="FF002C77"/>
      <name val="Arial"/>
      <family val="2"/>
    </font>
    <font>
      <u/>
      <sz val="10"/>
      <color theme="10"/>
      <name val="MS Sans Serif"/>
      <family val="2"/>
    </font>
    <font>
      <b/>
      <u/>
      <sz val="11"/>
      <color rgb="FF1F497D"/>
      <name val="Calibri"/>
      <family val="2"/>
    </font>
    <font>
      <b/>
      <u/>
      <sz val="16"/>
      <color rgb="FF1F497D"/>
      <name val="Calibri"/>
      <family val="2"/>
    </font>
    <font>
      <sz val="11"/>
      <color rgb="FF1F497D"/>
      <name val="Calibri"/>
      <family val="2"/>
    </font>
    <font>
      <sz val="11"/>
      <color indexed="8"/>
      <name val="Calibri"/>
      <family val="2"/>
    </font>
    <font>
      <sz val="11"/>
      <color theme="1"/>
      <name val="Calibri"/>
      <family val="2"/>
    </font>
    <font>
      <sz val="11"/>
      <color theme="0"/>
      <name val="Calibri"/>
      <family val="2"/>
    </font>
    <font>
      <sz val="11"/>
      <color rgb="FF9C0006"/>
      <name val="Calibri"/>
      <family val="2"/>
    </font>
    <font>
      <b/>
      <sz val="11"/>
      <color rgb="FFFA7D00"/>
      <name val="Calibri"/>
      <family val="2"/>
    </font>
    <font>
      <b/>
      <sz val="11"/>
      <color theme="0"/>
      <name val="Calibri"/>
      <family val="2"/>
    </font>
    <font>
      <sz val="10"/>
      <name val="Arial"/>
      <family val="2"/>
    </font>
    <font>
      <i/>
      <sz val="11"/>
      <color rgb="FF7F7F7F"/>
      <name val="Calibri"/>
      <family val="2"/>
    </font>
    <font>
      <sz val="11"/>
      <color rgb="FF006100"/>
      <name val="Calibri"/>
      <family val="2"/>
    </font>
    <font>
      <b/>
      <sz val="15"/>
      <color theme="3"/>
      <name val="Calibri"/>
      <family val="2"/>
    </font>
    <font>
      <b/>
      <sz val="13"/>
      <color theme="3"/>
      <name val="Calibri"/>
      <family val="2"/>
    </font>
    <font>
      <b/>
      <sz val="11"/>
      <color theme="3"/>
      <name val="Calibri"/>
      <family val="2"/>
    </font>
    <font>
      <u/>
      <sz val="11"/>
      <color theme="10"/>
      <name val="Calibri"/>
      <family val="2"/>
      <scheme val="minor"/>
    </font>
    <font>
      <i/>
      <sz val="10"/>
      <name val="Arial"/>
      <family val="2"/>
    </font>
    <font>
      <sz val="11"/>
      <color rgb="FF3F3F76"/>
      <name val="Calibri"/>
      <family val="2"/>
    </font>
    <font>
      <sz val="11"/>
      <color rgb="FFFA7D00"/>
      <name val="Calibri"/>
      <family val="2"/>
    </font>
    <font>
      <sz val="11"/>
      <color rgb="FF9C6500"/>
      <name val="Calibri"/>
      <family val="2"/>
    </font>
    <font>
      <sz val="10"/>
      <name val="Tahoma"/>
      <family val="2"/>
    </font>
    <font>
      <sz val="9"/>
      <name val="Arial"/>
      <family val="2"/>
    </font>
    <font>
      <sz val="10"/>
      <color indexed="8"/>
      <name val="Arial"/>
      <family val="2"/>
    </font>
    <font>
      <sz val="9"/>
      <color indexed="72"/>
      <name val="Arial"/>
      <family val="2"/>
    </font>
    <font>
      <b/>
      <sz val="11"/>
      <color rgb="FF3F3F3F"/>
      <name val="Calibri"/>
      <family val="2"/>
    </font>
    <font>
      <sz val="8"/>
      <name val="Times New Roman"/>
      <family val="1"/>
    </font>
    <font>
      <sz val="18"/>
      <name val="Arial"/>
      <family val="2"/>
    </font>
    <font>
      <sz val="20"/>
      <color rgb="FFE11B22"/>
      <name val="Arial"/>
      <family val="2"/>
    </font>
    <font>
      <b/>
      <sz val="18"/>
      <color indexed="56"/>
      <name val="Cambria"/>
      <family val="2"/>
    </font>
    <font>
      <b/>
      <sz val="11"/>
      <color theme="1"/>
      <name val="Calibri"/>
      <family val="2"/>
    </font>
    <font>
      <sz val="11"/>
      <color rgb="FFFF0000"/>
      <name val="Calibri"/>
      <family val="2"/>
    </font>
    <font>
      <sz val="10"/>
      <color theme="1"/>
      <name val="Arial"/>
      <family val="2"/>
    </font>
    <font>
      <b/>
      <sz val="10"/>
      <color rgb="FFFFFFFF"/>
      <name val="Arial"/>
      <family val="2"/>
    </font>
    <font>
      <sz val="10"/>
      <color rgb="FF000000"/>
      <name val="Arial"/>
      <family val="2"/>
    </font>
    <font>
      <b/>
      <sz val="10"/>
      <color rgb="FF000000"/>
      <name val="Arial"/>
      <family val="2"/>
    </font>
    <font>
      <b/>
      <sz val="10"/>
      <color theme="1"/>
      <name val="Arial"/>
      <family val="2"/>
    </font>
    <font>
      <b/>
      <sz val="8"/>
      <color rgb="FFFF0000"/>
      <name val="Calibri"/>
      <family val="2"/>
      <scheme val="minor"/>
    </font>
    <font>
      <b/>
      <sz val="11"/>
      <color rgb="FFFFFFFF"/>
      <name val="Calibri"/>
      <family val="2"/>
      <scheme val="minor"/>
    </font>
    <font>
      <sz val="11"/>
      <color rgb="FF000000"/>
      <name val="Calibri"/>
      <family val="2"/>
      <scheme val="minor"/>
    </font>
    <font>
      <b/>
      <sz val="11"/>
      <color rgb="FF000000"/>
      <name val="Calibri"/>
      <family val="2"/>
      <scheme val="minor"/>
    </font>
    <font>
      <b/>
      <sz val="11"/>
      <color rgb="FFFF0000"/>
      <name val="Calibri"/>
      <family val="2"/>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00A8C8"/>
        <bgColor indexed="64"/>
      </patternFill>
    </fill>
    <fill>
      <patternFill patternType="solid">
        <fgColor rgb="FFEBEBEB"/>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6"/>
      </patternFill>
    </fill>
  </fills>
  <borders count="2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691">
    <xf numFmtId="0" fontId="0" fillId="0" borderId="0"/>
    <xf numFmtId="43" fontId="1" fillId="0" borderId="0" applyFont="0" applyFill="0" applyBorder="0" applyAlignment="0" applyProtection="0"/>
    <xf numFmtId="0" fontId="17" fillId="0" borderId="0"/>
    <xf numFmtId="0" fontId="23" fillId="0" borderId="0" applyNumberFormat="0" applyFill="0" applyBorder="0" applyAlignment="0" applyProtection="0">
      <alignment vertical="top"/>
      <protection locked="0"/>
    </xf>
    <xf numFmtId="0" fontId="1" fillId="10" borderId="0" applyNumberFormat="0" applyBorder="0" applyAlignment="0" applyProtection="0"/>
    <xf numFmtId="0" fontId="27" fillId="36"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28" fillId="10" borderId="0" applyNumberFormat="0" applyBorder="0" applyAlignment="0" applyProtection="0"/>
    <xf numFmtId="0" fontId="1" fillId="14" borderId="0" applyNumberFormat="0" applyBorder="0" applyAlignment="0" applyProtection="0"/>
    <xf numFmtId="0" fontId="27" fillId="37"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1" fillId="18" borderId="0" applyNumberFormat="0" applyBorder="0" applyAlignment="0" applyProtection="0"/>
    <xf numFmtId="0" fontId="27" fillId="3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1" fillId="22" borderId="0" applyNumberFormat="0" applyBorder="0" applyAlignment="0" applyProtection="0"/>
    <xf numFmtId="0" fontId="27" fillId="39"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28" fillId="22" borderId="0" applyNumberFormat="0" applyBorder="0" applyAlignment="0" applyProtection="0"/>
    <xf numFmtId="0" fontId="1" fillId="26" borderId="0" applyNumberFormat="0" applyBorder="0" applyAlignment="0" applyProtection="0"/>
    <xf numFmtId="0" fontId="27" fillId="40"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28" fillId="26" borderId="0" applyNumberFormat="0" applyBorder="0" applyAlignment="0" applyProtection="0"/>
    <xf numFmtId="0" fontId="1" fillId="30" borderId="0" applyNumberFormat="0" applyBorder="0" applyAlignment="0" applyProtection="0"/>
    <xf numFmtId="0" fontId="27" fillId="41" borderId="0" applyNumberFormat="0" applyBorder="0" applyAlignment="0" applyProtection="0"/>
    <xf numFmtId="0" fontId="28" fillId="30" borderId="0" applyNumberFormat="0" applyBorder="0" applyAlignment="0" applyProtection="0"/>
    <xf numFmtId="0" fontId="28" fillId="30" borderId="0" applyNumberFormat="0" applyBorder="0" applyAlignment="0" applyProtection="0"/>
    <xf numFmtId="0" fontId="28" fillId="30" borderId="0" applyNumberFormat="0" applyBorder="0" applyAlignment="0" applyProtection="0"/>
    <xf numFmtId="0" fontId="28" fillId="30" borderId="0" applyNumberFormat="0" applyBorder="0" applyAlignment="0" applyProtection="0"/>
    <xf numFmtId="0" fontId="28" fillId="30" borderId="0" applyNumberFormat="0" applyBorder="0" applyAlignment="0" applyProtection="0"/>
    <xf numFmtId="0" fontId="1" fillId="11" borderId="0" applyNumberFormat="0" applyBorder="0" applyAlignment="0" applyProtection="0"/>
    <xf numFmtId="0" fontId="27" fillId="42"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28" fillId="11" borderId="0" applyNumberFormat="0" applyBorder="0" applyAlignment="0" applyProtection="0"/>
    <xf numFmtId="0" fontId="1" fillId="15" borderId="0" applyNumberFormat="0" applyBorder="0" applyAlignment="0" applyProtection="0"/>
    <xf numFmtId="0" fontId="27" fillId="43"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1" fillId="19" borderId="0" applyNumberFormat="0" applyBorder="0" applyAlignment="0" applyProtection="0"/>
    <xf numFmtId="0" fontId="27" fillId="44"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1" fillId="23" borderId="0" applyNumberFormat="0" applyBorder="0" applyAlignment="0" applyProtection="0"/>
    <xf numFmtId="0" fontId="27" fillId="39"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28" fillId="23" borderId="0" applyNumberFormat="0" applyBorder="0" applyAlignment="0" applyProtection="0"/>
    <xf numFmtId="0" fontId="1" fillId="27" borderId="0" applyNumberFormat="0" applyBorder="0" applyAlignment="0" applyProtection="0"/>
    <xf numFmtId="0" fontId="27" fillId="42"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28" fillId="27" borderId="0" applyNumberFormat="0" applyBorder="0" applyAlignment="0" applyProtection="0"/>
    <xf numFmtId="0" fontId="1" fillId="31" borderId="0" applyNumberFormat="0" applyBorder="0" applyAlignment="0" applyProtection="0"/>
    <xf numFmtId="0" fontId="27" fillId="45" borderId="0" applyNumberFormat="0" applyBorder="0" applyAlignment="0" applyProtection="0"/>
    <xf numFmtId="0" fontId="28" fillId="31" borderId="0" applyNumberFormat="0" applyBorder="0" applyAlignment="0" applyProtection="0"/>
    <xf numFmtId="0" fontId="28" fillId="31" borderId="0" applyNumberFormat="0" applyBorder="0" applyAlignment="0" applyProtection="0"/>
    <xf numFmtId="0" fontId="28" fillId="31" borderId="0" applyNumberFormat="0" applyBorder="0" applyAlignment="0" applyProtection="0"/>
    <xf numFmtId="0" fontId="28" fillId="31" borderId="0" applyNumberFormat="0" applyBorder="0" applyAlignment="0" applyProtection="0"/>
    <xf numFmtId="0" fontId="28" fillId="31" borderId="0" applyNumberFormat="0" applyBorder="0" applyAlignment="0" applyProtection="0"/>
    <xf numFmtId="0" fontId="16" fillId="12" borderId="0" applyNumberFormat="0" applyBorder="0" applyAlignment="0" applyProtection="0"/>
    <xf numFmtId="0" fontId="29" fillId="12" borderId="0" applyNumberFormat="0" applyBorder="0" applyAlignment="0" applyProtection="0"/>
    <xf numFmtId="0" fontId="16" fillId="16" borderId="0" applyNumberFormat="0" applyBorder="0" applyAlignment="0" applyProtection="0"/>
    <xf numFmtId="0" fontId="29" fillId="16" borderId="0" applyNumberFormat="0" applyBorder="0" applyAlignment="0" applyProtection="0"/>
    <xf numFmtId="0" fontId="16" fillId="20" borderId="0" applyNumberFormat="0" applyBorder="0" applyAlignment="0" applyProtection="0"/>
    <xf numFmtId="0" fontId="29" fillId="20" borderId="0" applyNumberFormat="0" applyBorder="0" applyAlignment="0" applyProtection="0"/>
    <xf numFmtId="0" fontId="16" fillId="24" borderId="0" applyNumberFormat="0" applyBorder="0" applyAlignment="0" applyProtection="0"/>
    <xf numFmtId="0" fontId="29" fillId="24" borderId="0" applyNumberFormat="0" applyBorder="0" applyAlignment="0" applyProtection="0"/>
    <xf numFmtId="0" fontId="16" fillId="28" borderId="0" applyNumberFormat="0" applyBorder="0" applyAlignment="0" applyProtection="0"/>
    <xf numFmtId="0" fontId="29" fillId="28" borderId="0" applyNumberFormat="0" applyBorder="0" applyAlignment="0" applyProtection="0"/>
    <xf numFmtId="0" fontId="16" fillId="32" borderId="0" applyNumberFormat="0" applyBorder="0" applyAlignment="0" applyProtection="0"/>
    <xf numFmtId="0" fontId="29" fillId="32" borderId="0" applyNumberFormat="0" applyBorder="0" applyAlignment="0" applyProtection="0"/>
    <xf numFmtId="0" fontId="16" fillId="9" borderId="0" applyNumberFormat="0" applyBorder="0" applyAlignment="0" applyProtection="0"/>
    <xf numFmtId="0" fontId="29" fillId="9" borderId="0" applyNumberFormat="0" applyBorder="0" applyAlignment="0" applyProtection="0"/>
    <xf numFmtId="0" fontId="16" fillId="13" borderId="0" applyNumberFormat="0" applyBorder="0" applyAlignment="0" applyProtection="0"/>
    <xf numFmtId="0" fontId="29" fillId="13" borderId="0" applyNumberFormat="0" applyBorder="0" applyAlignment="0" applyProtection="0"/>
    <xf numFmtId="0" fontId="16" fillId="17" borderId="0" applyNumberFormat="0" applyBorder="0" applyAlignment="0" applyProtection="0"/>
    <xf numFmtId="0" fontId="29" fillId="17" borderId="0" applyNumberFormat="0" applyBorder="0" applyAlignment="0" applyProtection="0"/>
    <xf numFmtId="0" fontId="16" fillId="21" borderId="0" applyNumberFormat="0" applyBorder="0" applyAlignment="0" applyProtection="0"/>
    <xf numFmtId="0" fontId="29" fillId="21" borderId="0" applyNumberFormat="0" applyBorder="0" applyAlignment="0" applyProtection="0"/>
    <xf numFmtId="0" fontId="16" fillId="25" borderId="0" applyNumberFormat="0" applyBorder="0" applyAlignment="0" applyProtection="0"/>
    <xf numFmtId="0" fontId="29" fillId="25" borderId="0" applyNumberFormat="0" applyBorder="0" applyAlignment="0" applyProtection="0"/>
    <xf numFmtId="0" fontId="16" fillId="29" borderId="0" applyNumberFormat="0" applyBorder="0" applyAlignment="0" applyProtection="0"/>
    <xf numFmtId="0" fontId="29" fillId="29" borderId="0" applyNumberFormat="0" applyBorder="0" applyAlignment="0" applyProtection="0"/>
    <xf numFmtId="0" fontId="6" fillId="3" borderId="0" applyNumberFormat="0" applyBorder="0" applyAlignment="0" applyProtection="0"/>
    <xf numFmtId="0" fontId="30" fillId="3" borderId="0" applyNumberFormat="0" applyBorder="0" applyAlignment="0" applyProtection="0"/>
    <xf numFmtId="0" fontId="10" fillId="6" borderId="4" applyNumberFormat="0" applyAlignment="0" applyProtection="0"/>
    <xf numFmtId="0" fontId="31" fillId="6" borderId="4" applyNumberFormat="0" applyAlignment="0" applyProtection="0"/>
    <xf numFmtId="0" fontId="12" fillId="7" borderId="7" applyNumberFormat="0" applyAlignment="0" applyProtection="0"/>
    <xf numFmtId="0" fontId="32" fillId="7" borderId="7" applyNumberFormat="0" applyAlignment="0" applyProtection="0"/>
    <xf numFmtId="165" fontId="33" fillId="0" borderId="0" applyFont="0" applyFill="0" applyBorder="0" applyAlignment="0" applyProtection="0"/>
    <xf numFmtId="43" fontId="33" fillId="0" borderId="0" applyNumberFormat="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166" fontId="33" fillId="0" borderId="0" applyFont="0" applyFill="0" applyBorder="0" applyAlignment="0" applyProtection="0"/>
    <xf numFmtId="43" fontId="1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166" fontId="1"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3"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33" fillId="0" borderId="0" applyFont="0" applyFill="0" applyBorder="0" applyAlignment="0" applyProtection="0"/>
    <xf numFmtId="166" fontId="33" fillId="0" borderId="0" applyFont="0" applyFill="0" applyBorder="0" applyAlignment="0" applyProtection="0"/>
    <xf numFmtId="166" fontId="33"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43" fontId="17" fillId="0" borderId="0" applyFont="0" applyFill="0" applyBorder="0" applyAlignment="0" applyProtection="0"/>
    <xf numFmtId="166" fontId="28"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27" fillId="0" borderId="0" applyFont="0" applyFill="0" applyBorder="0" applyAlignment="0" applyProtection="0"/>
    <xf numFmtId="43" fontId="33"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43" fontId="27" fillId="0" borderId="0" applyFont="0" applyFill="0" applyBorder="0" applyAlignment="0" applyProtection="0"/>
    <xf numFmtId="166" fontId="28"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166" fontId="28" fillId="0" borderId="0" applyFont="0" applyFill="0" applyBorder="0" applyAlignment="0" applyProtection="0"/>
    <xf numFmtId="166" fontId="28" fillId="0" borderId="0" applyFont="0" applyFill="0" applyBorder="0" applyAlignment="0" applyProtection="0"/>
    <xf numFmtId="43" fontId="27" fillId="0" borderId="0" applyFont="0" applyFill="0" applyBorder="0" applyAlignment="0" applyProtection="0"/>
    <xf numFmtId="166" fontId="1"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16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3" fillId="0" borderId="0" applyFont="0" applyFill="0" applyBorder="0" applyAlignment="0" applyProtection="0"/>
    <xf numFmtId="166" fontId="28" fillId="0" borderId="0" applyFont="0" applyFill="0" applyBorder="0" applyAlignment="0" applyProtection="0"/>
    <xf numFmtId="44" fontId="1" fillId="0" borderId="0" applyFont="0" applyFill="0" applyBorder="0" applyAlignment="0" applyProtection="0"/>
    <xf numFmtId="44" fontId="33" fillId="0" borderId="0" applyFont="0" applyFill="0" applyBorder="0" applyAlignment="0" applyProtection="0"/>
    <xf numFmtId="44" fontId="33" fillId="0" borderId="0" applyFont="0" applyFill="0" applyBorder="0" applyAlignment="0" applyProtection="0"/>
    <xf numFmtId="44" fontId="1" fillId="0" borderId="0" applyFont="0" applyFill="0" applyBorder="0" applyAlignment="0" applyProtection="0"/>
    <xf numFmtId="44" fontId="33" fillId="0" borderId="0" applyNumberFormat="0" applyFont="0" applyFill="0" applyBorder="0" applyAlignment="0" applyProtection="0"/>
    <xf numFmtId="44" fontId="27" fillId="0" borderId="0" applyFont="0" applyFill="0" applyBorder="0" applyAlignment="0" applyProtection="0"/>
    <xf numFmtId="44" fontId="33" fillId="0" borderId="0" applyNumberFormat="0" applyFont="0" applyFill="0" applyBorder="0" applyAlignment="0" applyProtection="0"/>
    <xf numFmtId="44" fontId="33" fillId="0" borderId="0" applyNumberFormat="0" applyFont="0" applyFill="0" applyBorder="0" applyAlignment="0" applyProtection="0"/>
    <xf numFmtId="44" fontId="33" fillId="0" borderId="0" applyFont="0" applyFill="0" applyBorder="0" applyAlignment="0" applyProtection="0"/>
    <xf numFmtId="44" fontId="33" fillId="0" borderId="0" applyNumberFormat="0" applyFont="0" applyFill="0" applyBorder="0" applyAlignment="0" applyProtection="0"/>
    <xf numFmtId="167" fontId="33" fillId="0" borderId="0" applyFont="0" applyFill="0" applyBorder="0" applyAlignment="0" applyProtection="0"/>
    <xf numFmtId="0" fontId="14" fillId="0" borderId="0" applyNumberFormat="0" applyFill="0" applyBorder="0" applyAlignment="0" applyProtection="0"/>
    <xf numFmtId="0" fontId="34" fillId="0" borderId="0" applyNumberFormat="0" applyFill="0" applyBorder="0" applyAlignment="0" applyProtection="0"/>
    <xf numFmtId="0" fontId="5" fillId="2" borderId="0" applyNumberFormat="0" applyBorder="0" applyAlignment="0" applyProtection="0"/>
    <xf numFmtId="0" fontId="35" fillId="2" borderId="0" applyNumberFormat="0" applyBorder="0" applyAlignment="0" applyProtection="0"/>
    <xf numFmtId="0" fontId="2" fillId="0" borderId="1" applyNumberFormat="0" applyFill="0" applyAlignment="0" applyProtection="0"/>
    <xf numFmtId="0" fontId="36" fillId="0" borderId="1" applyNumberFormat="0" applyFill="0" applyAlignment="0" applyProtection="0"/>
    <xf numFmtId="0" fontId="3" fillId="0" borderId="2" applyNumberFormat="0" applyFill="0" applyAlignment="0" applyProtection="0"/>
    <xf numFmtId="0" fontId="37" fillId="0" borderId="2" applyNumberFormat="0" applyFill="0" applyAlignment="0" applyProtection="0"/>
    <xf numFmtId="0" fontId="4" fillId="0" borderId="3" applyNumberFormat="0" applyFill="0" applyAlignment="0" applyProtection="0"/>
    <xf numFmtId="0" fontId="38" fillId="0" borderId="3" applyNumberFormat="0" applyFill="0" applyAlignment="0" applyProtection="0"/>
    <xf numFmtId="0" fontId="4" fillId="0" borderId="0" applyNumberFormat="0" applyFill="0" applyBorder="0" applyAlignment="0" applyProtection="0"/>
    <xf numFmtId="0" fontId="38" fillId="0" borderId="0" applyNumberFormat="0" applyFill="0" applyBorder="0" applyAlignment="0" applyProtection="0"/>
    <xf numFmtId="0" fontId="39" fillId="0" borderId="0" applyNumberFormat="0" applyFill="0" applyBorder="0" applyAlignment="0" applyProtection="0"/>
    <xf numFmtId="0" fontId="23" fillId="0" borderId="0" applyNumberFormat="0" applyFill="0" applyBorder="0" applyAlignment="0" applyProtection="0">
      <alignment vertical="top"/>
      <protection locked="0"/>
    </xf>
    <xf numFmtId="0" fontId="40" fillId="0" borderId="0" applyNumberFormat="0" applyFill="0" applyBorder="0" applyProtection="0">
      <alignment horizontal="center" wrapText="1"/>
    </xf>
    <xf numFmtId="0" fontId="40" fillId="0" borderId="0" applyNumberFormat="0" applyFill="0" applyBorder="0" applyProtection="0">
      <alignment horizontal="center" wrapText="1"/>
    </xf>
    <xf numFmtId="0" fontId="40" fillId="0" borderId="0" applyNumberFormat="0" applyFill="0" applyBorder="0" applyProtection="0">
      <alignment horizontal="center" wrapText="1"/>
    </xf>
    <xf numFmtId="0" fontId="8" fillId="5" borderId="4" applyNumberFormat="0" applyAlignment="0" applyProtection="0"/>
    <xf numFmtId="0" fontId="41" fillId="5" borderId="4" applyNumberFormat="0" applyAlignment="0" applyProtection="0"/>
    <xf numFmtId="0" fontId="11" fillId="0" borderId="6" applyNumberFormat="0" applyFill="0" applyAlignment="0" applyProtection="0"/>
    <xf numFmtId="0" fontId="42" fillId="0" borderId="6" applyNumberFormat="0" applyFill="0" applyAlignment="0" applyProtection="0"/>
    <xf numFmtId="0" fontId="7" fillId="4" borderId="0" applyNumberFormat="0" applyBorder="0" applyAlignment="0" applyProtection="0"/>
    <xf numFmtId="0" fontId="43" fillId="4" borderId="0" applyNumberFormat="0" applyBorder="0" applyAlignment="0" applyProtection="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applyNumberFormat="0" applyFont="0" applyFill="0" applyBorder="0" applyAlignment="0" applyProtection="0"/>
    <xf numFmtId="0" fontId="33" fillId="0" borderId="0"/>
    <xf numFmtId="0" fontId="44" fillId="0" borderId="0">
      <alignment vertical="center"/>
    </xf>
    <xf numFmtId="0" fontId="28" fillId="0" borderId="0"/>
    <xf numFmtId="0" fontId="44" fillId="0" borderId="0">
      <alignment vertical="center"/>
    </xf>
    <xf numFmtId="0" fontId="33" fillId="0" borderId="0"/>
    <xf numFmtId="0" fontId="28" fillId="0" borderId="0"/>
    <xf numFmtId="0" fontId="44" fillId="0" borderId="0">
      <alignment vertical="center"/>
    </xf>
    <xf numFmtId="0" fontId="33" fillId="0" borderId="0"/>
    <xf numFmtId="0" fontId="28"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3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7" fillId="0" borderId="0"/>
    <xf numFmtId="0" fontId="17" fillId="0" borderId="0"/>
    <xf numFmtId="0" fontId="17" fillId="0" borderId="0"/>
    <xf numFmtId="0" fontId="27" fillId="0" borderId="0"/>
    <xf numFmtId="0" fontId="27" fillId="0" borderId="0"/>
    <xf numFmtId="0" fontId="27" fillId="0" borderId="0"/>
    <xf numFmtId="0" fontId="27" fillId="0" borderId="0"/>
    <xf numFmtId="0" fontId="33" fillId="0" borderId="0"/>
    <xf numFmtId="0" fontId="17" fillId="0" borderId="0"/>
    <xf numFmtId="0" fontId="33" fillId="0" borderId="0"/>
    <xf numFmtId="0" fontId="17" fillId="0" borderId="0"/>
    <xf numFmtId="0" fontId="33" fillId="0" borderId="0"/>
    <xf numFmtId="0" fontId="33" fillId="0" borderId="0"/>
    <xf numFmtId="0" fontId="33" fillId="0" borderId="0"/>
    <xf numFmtId="0" fontId="1" fillId="0" borderId="0"/>
    <xf numFmtId="0" fontId="1"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4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27" fillId="0" borderId="0"/>
    <xf numFmtId="0" fontId="27" fillId="0" borderId="0"/>
    <xf numFmtId="0" fontId="27" fillId="0" borderId="0"/>
    <xf numFmtId="0" fontId="27" fillId="0" borderId="0"/>
    <xf numFmtId="0" fontId="33" fillId="0" borderId="0">
      <alignment wrapText="1"/>
    </xf>
    <xf numFmtId="0" fontId="1" fillId="0" borderId="0"/>
    <xf numFmtId="0" fontId="28" fillId="0" borderId="0"/>
    <xf numFmtId="0" fontId="28" fillId="0" borderId="0"/>
    <xf numFmtId="0" fontId="28"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3" fillId="0" borderId="0"/>
    <xf numFmtId="0" fontId="33" fillId="0" borderId="0"/>
    <xf numFmtId="0" fontId="33"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33" fillId="0" borderId="0"/>
    <xf numFmtId="0" fontId="33" fillId="0" borderId="0"/>
    <xf numFmtId="0" fontId="33" fillId="0" borderId="0"/>
    <xf numFmtId="0" fontId="33" fillId="0" borderId="0"/>
    <xf numFmtId="0" fontId="33" fillId="0" borderId="0"/>
    <xf numFmtId="0" fontId="33" fillId="0" borderId="0"/>
    <xf numFmtId="0" fontId="44" fillId="0" borderId="0">
      <alignment vertical="center"/>
    </xf>
    <xf numFmtId="0" fontId="33" fillId="0" borderId="0">
      <alignment wrapText="1"/>
    </xf>
    <xf numFmtId="0" fontId="33" fillId="0" borderId="0"/>
    <xf numFmtId="0" fontId="33" fillId="0" borderId="0"/>
    <xf numFmtId="0" fontId="33" fillId="0" borderId="0"/>
    <xf numFmtId="0" fontId="33" fillId="0" borderId="0"/>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xf numFmtId="0" fontId="44" fillId="0" borderId="0">
      <alignment vertical="center"/>
    </xf>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4" fillId="0" borderId="0">
      <alignment vertical="center"/>
    </xf>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4" fillId="0" borderId="0">
      <alignment vertical="center"/>
    </xf>
    <xf numFmtId="0" fontId="33" fillId="0" borderId="0"/>
    <xf numFmtId="0" fontId="33" fillId="0" borderId="0" applyNumberFormat="0" applyFont="0" applyFill="0" applyBorder="0" applyAlignment="0" applyProtection="0"/>
    <xf numFmtId="0" fontId="33" fillId="0" borderId="0"/>
    <xf numFmtId="0" fontId="28" fillId="0" borderId="0"/>
    <xf numFmtId="0" fontId="28" fillId="0" borderId="0"/>
    <xf numFmtId="0" fontId="28" fillId="0" borderId="0"/>
    <xf numFmtId="0" fontId="28" fillId="0" borderId="0"/>
    <xf numFmtId="0" fontId="28"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33" fillId="0" borderId="0"/>
    <xf numFmtId="0" fontId="33"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27"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33" fillId="0" borderId="0"/>
    <xf numFmtId="0" fontId="33" fillId="0" borderId="0"/>
    <xf numFmtId="0" fontId="33" fillId="0" borderId="0"/>
    <xf numFmtId="0" fontId="33" fillId="0" borderId="0"/>
    <xf numFmtId="0" fontId="1" fillId="0" borderId="0"/>
    <xf numFmtId="0" fontId="1" fillId="0" borderId="0"/>
    <xf numFmtId="0" fontId="33" fillId="0" borderId="0"/>
    <xf numFmtId="0" fontId="33" fillId="0" borderId="0"/>
    <xf numFmtId="0" fontId="33" fillId="0" borderId="0"/>
    <xf numFmtId="0" fontId="33" fillId="0" borderId="0"/>
    <xf numFmtId="0" fontId="28" fillId="0" borderId="0"/>
    <xf numFmtId="0" fontId="28" fillId="0" borderId="0"/>
    <xf numFmtId="0" fontId="28" fillId="0" borderId="0"/>
    <xf numFmtId="0" fontId="28" fillId="0" borderId="0"/>
    <xf numFmtId="0" fontId="28" fillId="0" borderId="0"/>
    <xf numFmtId="0" fontId="1" fillId="0" borderId="0"/>
    <xf numFmtId="0" fontId="33" fillId="0" borderId="0"/>
    <xf numFmtId="0" fontId="33" fillId="0" borderId="0"/>
    <xf numFmtId="0" fontId="33" fillId="0" borderId="0"/>
    <xf numFmtId="0" fontId="1" fillId="0" borderId="0"/>
    <xf numFmtId="0" fontId="28"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17" fillId="0" borderId="0"/>
    <xf numFmtId="0" fontId="17" fillId="0" borderId="0"/>
    <xf numFmtId="0" fontId="33"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4" fillId="0" borderId="0">
      <alignment vertical="center"/>
    </xf>
    <xf numFmtId="0" fontId="17" fillId="0" borderId="0"/>
    <xf numFmtId="0" fontId="33" fillId="0" borderId="0"/>
    <xf numFmtId="0" fontId="1" fillId="0" borderId="0"/>
    <xf numFmtId="0" fontId="33" fillId="0" borderId="0" applyNumberFormat="0" applyFont="0" applyFill="0" applyBorder="0" applyAlignment="0" applyProtection="0"/>
    <xf numFmtId="0" fontId="33" fillId="0" borderId="0" applyNumberFormat="0" applyFont="0" applyFill="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28"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44" fillId="0" borderId="0">
      <alignment vertical="center"/>
    </xf>
    <xf numFmtId="0" fontId="33" fillId="0" borderId="0"/>
    <xf numFmtId="0" fontId="1"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28" fillId="0" borderId="0"/>
    <xf numFmtId="0" fontId="1" fillId="0" borderId="0"/>
    <xf numFmtId="0" fontId="28" fillId="0" borderId="0"/>
    <xf numFmtId="0" fontId="28" fillId="0" borderId="0"/>
    <xf numFmtId="0" fontId="28" fillId="0" borderId="0"/>
    <xf numFmtId="0" fontId="28" fillId="0" borderId="0"/>
    <xf numFmtId="0" fontId="28" fillId="0" borderId="0"/>
    <xf numFmtId="0" fontId="28" fillId="0" borderId="0"/>
    <xf numFmtId="0" fontId="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4" fillId="0" borderId="0">
      <alignment vertical="center"/>
    </xf>
    <xf numFmtId="0" fontId="33" fillId="0" borderId="0"/>
    <xf numFmtId="0" fontId="33" fillId="0" borderId="0"/>
    <xf numFmtId="0" fontId="1"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17" fillId="0" borderId="0"/>
    <xf numFmtId="0" fontId="17" fillId="0" borderId="0"/>
    <xf numFmtId="0" fontId="17" fillId="0" borderId="0"/>
    <xf numFmtId="0" fontId="17" fillId="0" borderId="0"/>
    <xf numFmtId="0" fontId="17" fillId="0" borderId="0"/>
    <xf numFmtId="0" fontId="44" fillId="0" borderId="0">
      <alignment vertical="center"/>
    </xf>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27" fillId="0" borderId="0"/>
    <xf numFmtId="0" fontId="28" fillId="0" borderId="0"/>
    <xf numFmtId="0" fontId="28" fillId="0" borderId="0"/>
    <xf numFmtId="0" fontId="28" fillId="0" borderId="0"/>
    <xf numFmtId="0" fontId="28" fillId="0" borderId="0"/>
    <xf numFmtId="0" fontId="28" fillId="0" borderId="0"/>
    <xf numFmtId="0" fontId="28"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4" fillId="0" borderId="0">
      <alignment vertical="center"/>
    </xf>
    <xf numFmtId="0" fontId="33" fillId="0" borderId="0"/>
    <xf numFmtId="0" fontId="33" fillId="0" borderId="0"/>
    <xf numFmtId="0" fontId="33" fillId="0" borderId="0"/>
    <xf numFmtId="0" fontId="17" fillId="0" borderId="0"/>
    <xf numFmtId="0" fontId="17" fillId="0" borderId="0"/>
    <xf numFmtId="0" fontId="17" fillId="0" borderId="0"/>
    <xf numFmtId="0" fontId="17" fillId="0" borderId="0"/>
    <xf numFmtId="0" fontId="17" fillId="0" borderId="0"/>
    <xf numFmtId="0" fontId="33" fillId="0" borderId="0"/>
    <xf numFmtId="0" fontId="46" fillId="0" borderId="0"/>
    <xf numFmtId="0" fontId="1" fillId="8" borderId="8" applyNumberFormat="0" applyFont="0" applyAlignment="0" applyProtection="0"/>
    <xf numFmtId="0" fontId="27" fillId="46" borderId="16"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28" fillId="8" borderId="8" applyNumberFormat="0" applyFont="0" applyAlignment="0" applyProtection="0"/>
    <xf numFmtId="0" fontId="47" fillId="0" borderId="0">
      <alignment horizontal="left" vertical="top"/>
      <protection locked="0"/>
    </xf>
    <xf numFmtId="0" fontId="9" fillId="6" borderId="5" applyNumberFormat="0" applyAlignment="0" applyProtection="0"/>
    <xf numFmtId="0" fontId="48" fillId="6" borderId="5" applyNumberFormat="0" applyAlignment="0" applyProtection="0"/>
    <xf numFmtId="9" fontId="33" fillId="0" borderId="0" applyFont="0" applyFill="0" applyBorder="0" applyAlignment="0" applyProtection="0"/>
    <xf numFmtId="9" fontId="33" fillId="0" borderId="0" applyFont="0" applyFill="0" applyBorder="0" applyAlignment="0" applyProtection="0"/>
    <xf numFmtId="9" fontId="17" fillId="0" borderId="0" applyFont="0" applyFill="0" applyBorder="0" applyAlignment="0" applyProtection="0"/>
    <xf numFmtId="9" fontId="33" fillId="0" borderId="0" applyFont="0" applyFill="0" applyBorder="0" applyAlignment="0" applyProtection="0"/>
    <xf numFmtId="9" fontId="27" fillId="0" borderId="0" applyFont="0" applyFill="0" applyBorder="0" applyAlignment="0" applyProtection="0"/>
    <xf numFmtId="9" fontId="33" fillId="0" borderId="0" applyFont="0" applyFill="0" applyBorder="0" applyAlignment="0" applyProtection="0"/>
    <xf numFmtId="9" fontId="27"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33" fillId="0" borderId="0" applyFont="0" applyFill="0" applyBorder="0" applyAlignment="0" applyProtection="0"/>
    <xf numFmtId="9" fontId="27" fillId="0" borderId="0" applyFont="0" applyFill="0" applyBorder="0" applyAlignment="0" applyProtection="0"/>
    <xf numFmtId="9" fontId="33" fillId="0" borderId="0" applyNumberFormat="0" applyFont="0" applyFill="0" applyBorder="0" applyAlignment="0" applyProtection="0"/>
    <xf numFmtId="9" fontId="33" fillId="0" borderId="0" applyNumberFormat="0" applyFont="0" applyFill="0" applyBorder="0" applyAlignment="0" applyProtection="0"/>
    <xf numFmtId="9" fontId="33" fillId="0" borderId="0" applyNumberFormat="0" applyFont="0" applyFill="0" applyBorder="0" applyAlignment="0" applyProtection="0"/>
    <xf numFmtId="9" fontId="27" fillId="0" borderId="0" applyFont="0" applyFill="0" applyBorder="0" applyAlignment="0" applyProtection="0"/>
    <xf numFmtId="9" fontId="17" fillId="0" borderId="0" applyFont="0" applyFill="0" applyBorder="0" applyAlignment="0" applyProtection="0"/>
    <xf numFmtId="9" fontId="27" fillId="0" borderId="0" applyFont="0" applyFill="0" applyBorder="0" applyAlignment="0" applyProtection="0"/>
    <xf numFmtId="9" fontId="33" fillId="0" borderId="0" applyFont="0" applyFill="0" applyBorder="0" applyAlignment="0" applyProtection="0"/>
    <xf numFmtId="9" fontId="27" fillId="0" borderId="0" applyFont="0" applyFill="0" applyBorder="0" applyAlignment="0" applyProtection="0"/>
    <xf numFmtId="9" fontId="33" fillId="0" borderId="0" applyNumberFormat="0" applyFont="0" applyFill="0" applyBorder="0" applyAlignment="0" applyProtection="0"/>
    <xf numFmtId="9" fontId="33" fillId="0" borderId="0" applyFont="0" applyFill="0" applyBorder="0" applyAlignment="0" applyProtection="0"/>
    <xf numFmtId="9" fontId="33" fillId="0" borderId="0" applyNumberFormat="0" applyFont="0" applyFill="0" applyBorder="0" applyAlignment="0" applyProtection="0"/>
    <xf numFmtId="9" fontId="33" fillId="0" borderId="0" applyNumberFormat="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3" fillId="0" borderId="0" applyFont="0" applyFill="0" applyBorder="0" applyAlignment="0" applyProtection="0"/>
    <xf numFmtId="9" fontId="1" fillId="0" borderId="0" applyFont="0" applyFill="0" applyBorder="0" applyAlignment="0" applyProtection="0"/>
    <xf numFmtId="9" fontId="33" fillId="0" borderId="0" applyFont="0" applyFill="0" applyBorder="0" applyAlignment="0" applyProtection="0"/>
    <xf numFmtId="9" fontId="28" fillId="0" borderId="0" applyFont="0" applyFill="0" applyBorder="0" applyAlignment="0" applyProtection="0"/>
    <xf numFmtId="11" fontId="49" fillId="0" borderId="0">
      <alignment horizontal="right"/>
    </xf>
    <xf numFmtId="0" fontId="50" fillId="0" borderId="0"/>
    <xf numFmtId="0" fontId="51" fillId="0" borderId="15"/>
    <xf numFmtId="0" fontId="51" fillId="0" borderId="0"/>
    <xf numFmtId="0" fontId="52" fillId="0" borderId="0" applyNumberFormat="0" applyFill="0" applyBorder="0" applyAlignment="0" applyProtection="0"/>
    <xf numFmtId="0" fontId="15" fillId="0" borderId="9" applyNumberFormat="0" applyFill="0" applyAlignment="0" applyProtection="0"/>
    <xf numFmtId="0" fontId="53" fillId="0" borderId="9" applyNumberFormat="0" applyFill="0" applyAlignment="0" applyProtection="0"/>
    <xf numFmtId="0" fontId="13" fillId="0" borderId="0" applyNumberFormat="0" applyFill="0" applyBorder="0" applyAlignment="0" applyProtection="0"/>
    <xf numFmtId="0" fontId="54" fillId="0" borderId="0" applyNumberFormat="0" applyFill="0" applyBorder="0" applyAlignment="0" applyProtection="0"/>
    <xf numFmtId="9" fontId="1" fillId="0" borderId="0" applyFont="0" applyFill="0" applyBorder="0" applyAlignment="0" applyProtection="0"/>
  </cellStyleXfs>
  <cellXfs count="188">
    <xf numFmtId="0" fontId="0" fillId="0" borderId="0" xfId="0"/>
    <xf numFmtId="0" fontId="0" fillId="33" borderId="0" xfId="0" applyFill="1"/>
    <xf numFmtId="0" fontId="18" fillId="0" borderId="0" xfId="2" applyFont="1" applyFill="1"/>
    <xf numFmtId="164" fontId="0" fillId="33" borderId="0" xfId="1" applyNumberFormat="1" applyFont="1" applyFill="1"/>
    <xf numFmtId="0" fontId="19" fillId="33" borderId="0" xfId="2" applyFont="1" applyFill="1"/>
    <xf numFmtId="0" fontId="20" fillId="33" borderId="0" xfId="2" applyFont="1" applyFill="1"/>
    <xf numFmtId="0" fontId="21" fillId="33" borderId="0" xfId="2" applyFont="1" applyFill="1"/>
    <xf numFmtId="0" fontId="15" fillId="0" borderId="0" xfId="0" applyFont="1"/>
    <xf numFmtId="0" fontId="24" fillId="0" borderId="0" xfId="0" applyFont="1" applyAlignment="1">
      <alignment vertical="center"/>
    </xf>
    <xf numFmtId="0" fontId="0" fillId="0" borderId="0" xfId="0" applyFill="1"/>
    <xf numFmtId="0" fontId="20" fillId="0" borderId="0" xfId="2" applyFont="1" applyFill="1"/>
    <xf numFmtId="0" fontId="55" fillId="0" borderId="11" xfId="0" applyFont="1" applyBorder="1" applyAlignment="1">
      <alignment horizontal="center"/>
    </xf>
    <xf numFmtId="0" fontId="55" fillId="33" borderId="11" xfId="0" applyFont="1" applyFill="1" applyBorder="1" applyAlignment="1">
      <alignment horizontal="center"/>
    </xf>
    <xf numFmtId="0" fontId="55" fillId="33" borderId="21" xfId="0" applyFont="1" applyFill="1" applyBorder="1" applyAlignment="1">
      <alignment horizontal="center"/>
    </xf>
    <xf numFmtId="0" fontId="55" fillId="0" borderId="0" xfId="0" applyFont="1" applyBorder="1"/>
    <xf numFmtId="1" fontId="57" fillId="0" borderId="17" xfId="1" applyNumberFormat="1" applyFont="1" applyFill="1" applyBorder="1" applyAlignment="1">
      <alignment horizontal="center" vertical="center"/>
    </xf>
    <xf numFmtId="168" fontId="57" fillId="0" borderId="10" xfId="1" applyNumberFormat="1" applyFont="1" applyFill="1" applyBorder="1"/>
    <xf numFmtId="9" fontId="57" fillId="0" borderId="10" xfId="1690" applyFont="1" applyFill="1" applyBorder="1"/>
    <xf numFmtId="1" fontId="57" fillId="35" borderId="17" xfId="1" applyNumberFormat="1" applyFont="1" applyFill="1" applyBorder="1" applyAlignment="1">
      <alignment horizontal="center" vertical="center"/>
    </xf>
    <xf numFmtId="168" fontId="57" fillId="35" borderId="17" xfId="1" applyNumberFormat="1" applyFont="1" applyFill="1" applyBorder="1"/>
    <xf numFmtId="9" fontId="57" fillId="35" borderId="17" xfId="1690" applyFont="1" applyFill="1" applyBorder="1"/>
    <xf numFmtId="168" fontId="57" fillId="0" borderId="17" xfId="1" applyNumberFormat="1" applyFont="1" applyFill="1" applyBorder="1"/>
    <xf numFmtId="9" fontId="57" fillId="0" borderId="17" xfId="1690" applyFont="1" applyFill="1" applyBorder="1"/>
    <xf numFmtId="0" fontId="55" fillId="0" borderId="10" xfId="0" applyFont="1" applyBorder="1" applyAlignment="1">
      <alignment horizontal="center"/>
    </xf>
    <xf numFmtId="0" fontId="55" fillId="0" borderId="0" xfId="0" applyFont="1"/>
    <xf numFmtId="0" fontId="59" fillId="0" borderId="0" xfId="0" applyFont="1"/>
    <xf numFmtId="0" fontId="55" fillId="33" borderId="0" xfId="0" quotePrefix="1" applyFont="1" applyFill="1" applyAlignment="1">
      <alignment horizontal="center"/>
    </xf>
    <xf numFmtId="164" fontId="55" fillId="33" borderId="0" xfId="1" quotePrefix="1" applyNumberFormat="1" applyFont="1" applyFill="1" applyAlignment="1">
      <alignment horizontal="center"/>
    </xf>
    <xf numFmtId="0" fontId="60" fillId="33" borderId="0" xfId="0" applyFont="1" applyFill="1"/>
    <xf numFmtId="0" fontId="15" fillId="33" borderId="0" xfId="0" applyFont="1" applyFill="1"/>
    <xf numFmtId="0" fontId="61" fillId="34" borderId="22" xfId="0" applyFont="1" applyFill="1" applyBorder="1" applyAlignment="1">
      <alignment horizontal="center" vertical="center"/>
    </xf>
    <xf numFmtId="0" fontId="62" fillId="0" borderId="23" xfId="0" applyFont="1" applyFill="1" applyBorder="1" applyAlignment="1">
      <alignment horizontal="center"/>
    </xf>
    <xf numFmtId="164" fontId="62" fillId="0" borderId="13" xfId="1" applyNumberFormat="1" applyFont="1" applyFill="1" applyBorder="1" applyAlignment="1">
      <alignment horizontal="center"/>
    </xf>
    <xf numFmtId="164" fontId="62" fillId="0" borderId="14" xfId="1" applyNumberFormat="1" applyFont="1" applyFill="1" applyBorder="1"/>
    <xf numFmtId="0" fontId="62" fillId="35" borderId="24" xfId="0" applyFont="1" applyFill="1" applyBorder="1" applyAlignment="1">
      <alignment horizontal="center"/>
    </xf>
    <xf numFmtId="164" fontId="62" fillId="35" borderId="0" xfId="1" applyNumberFormat="1" applyFont="1" applyFill="1" applyBorder="1" applyAlignment="1">
      <alignment horizontal="center"/>
    </xf>
    <xf numFmtId="164" fontId="62" fillId="35" borderId="18" xfId="1" applyNumberFormat="1" applyFont="1" applyFill="1" applyBorder="1"/>
    <xf numFmtId="0" fontId="62" fillId="0" borderId="24" xfId="0" applyFont="1" applyFill="1" applyBorder="1" applyAlignment="1">
      <alignment horizontal="center"/>
    </xf>
    <xf numFmtId="164" fontId="62" fillId="0" borderId="0" xfId="1" applyNumberFormat="1" applyFont="1" applyFill="1" applyBorder="1" applyAlignment="1">
      <alignment horizontal="center"/>
    </xf>
    <xf numFmtId="164" fontId="62" fillId="0" borderId="18" xfId="1" applyNumberFormat="1" applyFont="1" applyFill="1" applyBorder="1"/>
    <xf numFmtId="164" fontId="62" fillId="35" borderId="0" xfId="1" applyNumberFormat="1" applyFont="1" applyFill="1" applyBorder="1"/>
    <xf numFmtId="164" fontId="62" fillId="0" borderId="0" xfId="1" applyNumberFormat="1" applyFont="1" applyFill="1" applyBorder="1"/>
    <xf numFmtId="0" fontId="63" fillId="35" borderId="25" xfId="0" applyFont="1" applyFill="1" applyBorder="1" applyAlignment="1">
      <alignment horizontal="center"/>
    </xf>
    <xf numFmtId="164" fontId="63" fillId="35" borderId="15" xfId="1" applyNumberFormat="1" applyFont="1" applyFill="1" applyBorder="1"/>
    <xf numFmtId="164" fontId="63" fillId="35" borderId="15" xfId="1" applyNumberFormat="1" applyFont="1" applyFill="1" applyBorder="1" applyAlignment="1">
      <alignment horizontal="center"/>
    </xf>
    <xf numFmtId="164" fontId="63" fillId="35" borderId="19" xfId="1" applyNumberFormat="1" applyFont="1" applyFill="1" applyBorder="1"/>
    <xf numFmtId="0" fontId="61" fillId="34" borderId="20" xfId="0" applyFont="1" applyFill="1" applyBorder="1" applyAlignment="1">
      <alignment horizontal="center" vertical="center"/>
    </xf>
    <xf numFmtId="0" fontId="62" fillId="0" borderId="13" xfId="0" applyFont="1" applyFill="1" applyBorder="1" applyAlignment="1">
      <alignment horizontal="center" wrapText="1"/>
    </xf>
    <xf numFmtId="164" fontId="62" fillId="0" borderId="13" xfId="1" applyNumberFormat="1" applyFont="1" applyFill="1" applyBorder="1" applyAlignment="1">
      <alignment horizontal="center" wrapText="1"/>
    </xf>
    <xf numFmtId="164" fontId="62" fillId="0" borderId="13" xfId="1" applyNumberFormat="1" applyFont="1" applyFill="1" applyBorder="1"/>
    <xf numFmtId="164" fontId="62" fillId="0" borderId="14" xfId="1" applyNumberFormat="1" applyFont="1" applyFill="1" applyBorder="1" applyAlignment="1">
      <alignment wrapText="1"/>
    </xf>
    <xf numFmtId="0" fontId="62" fillId="35" borderId="0" xfId="0" applyFont="1" applyFill="1" applyBorder="1" applyAlignment="1">
      <alignment horizontal="center" wrapText="1"/>
    </xf>
    <xf numFmtId="164" fontId="62" fillId="35" borderId="0" xfId="1" applyNumberFormat="1" applyFont="1" applyFill="1" applyBorder="1" applyAlignment="1">
      <alignment horizontal="center" wrapText="1"/>
    </xf>
    <xf numFmtId="164" fontId="62" fillId="35" borderId="18" xfId="1" applyNumberFormat="1" applyFont="1" applyFill="1" applyBorder="1" applyAlignment="1">
      <alignment wrapText="1"/>
    </xf>
    <xf numFmtId="0" fontId="62" fillId="0" borderId="0" xfId="0" applyFont="1" applyFill="1" applyBorder="1" applyAlignment="1">
      <alignment horizontal="center" wrapText="1"/>
    </xf>
    <xf numFmtId="164" fontId="62" fillId="0" borderId="0" xfId="1" applyNumberFormat="1" applyFont="1" applyFill="1" applyBorder="1" applyAlignment="1">
      <alignment horizontal="center" wrapText="1"/>
    </xf>
    <xf numFmtId="164" fontId="62" fillId="0" borderId="18" xfId="1" applyNumberFormat="1" applyFont="1" applyFill="1" applyBorder="1" applyAlignment="1">
      <alignment wrapText="1"/>
    </xf>
    <xf numFmtId="0" fontId="63" fillId="35" borderId="15" xfId="0" applyFont="1" applyFill="1" applyBorder="1" applyAlignment="1">
      <alignment horizontal="center" wrapText="1"/>
    </xf>
    <xf numFmtId="164" fontId="63" fillId="35" borderId="15" xfId="1" applyNumberFormat="1" applyFont="1" applyFill="1" applyBorder="1" applyAlignment="1">
      <alignment horizontal="center" wrapText="1"/>
    </xf>
    <xf numFmtId="164" fontId="63" fillId="35" borderId="19" xfId="1" applyNumberFormat="1" applyFont="1" applyFill="1" applyBorder="1" applyAlignment="1">
      <alignment wrapText="1"/>
    </xf>
    <xf numFmtId="164" fontId="62" fillId="0" borderId="23" xfId="1" applyNumberFormat="1" applyFont="1" applyFill="1" applyBorder="1" applyAlignment="1">
      <alignment horizontal="center"/>
    </xf>
    <xf numFmtId="164" fontId="62" fillId="0" borderId="13" xfId="0" applyNumberFormat="1" applyFont="1" applyFill="1" applyBorder="1"/>
    <xf numFmtId="164" fontId="62" fillId="35" borderId="24" xfId="1" applyNumberFormat="1" applyFont="1" applyFill="1" applyBorder="1" applyAlignment="1">
      <alignment horizontal="center"/>
    </xf>
    <xf numFmtId="164" fontId="62" fillId="35" borderId="0" xfId="0" applyNumberFormat="1" applyFont="1" applyFill="1" applyBorder="1"/>
    <xf numFmtId="164" fontId="62" fillId="0" borderId="24" xfId="1" applyNumberFormat="1" applyFont="1" applyFill="1" applyBorder="1" applyAlignment="1">
      <alignment horizontal="center"/>
    </xf>
    <xf numFmtId="164" fontId="62" fillId="0" borderId="0" xfId="0" applyNumberFormat="1" applyFont="1" applyFill="1" applyBorder="1"/>
    <xf numFmtId="164" fontId="62" fillId="35" borderId="24" xfId="1" applyNumberFormat="1" applyFont="1" applyFill="1" applyBorder="1"/>
    <xf numFmtId="164" fontId="62" fillId="0" borderId="24" xfId="1" applyNumberFormat="1" applyFont="1" applyFill="1" applyBorder="1"/>
    <xf numFmtId="164" fontId="63" fillId="35" borderId="25" xfId="1" applyNumberFormat="1" applyFont="1" applyFill="1" applyBorder="1"/>
    <xf numFmtId="164" fontId="63" fillId="0" borderId="0" xfId="1" applyNumberFormat="1" applyFont="1" applyFill="1" applyBorder="1" applyAlignment="1">
      <alignment horizontal="center"/>
    </xf>
    <xf numFmtId="164" fontId="63" fillId="0" borderId="0" xfId="1" applyNumberFormat="1" applyFont="1" applyFill="1" applyBorder="1"/>
    <xf numFmtId="164" fontId="63" fillId="0" borderId="0" xfId="0" applyNumberFormat="1" applyFont="1" applyFill="1" applyBorder="1"/>
    <xf numFmtId="164" fontId="61" fillId="34" borderId="14" xfId="1" applyNumberFormat="1" applyFont="1" applyFill="1" applyBorder="1" applyAlignment="1">
      <alignment horizontal="center" vertical="center"/>
    </xf>
    <xf numFmtId="169" fontId="62" fillId="0" borderId="23" xfId="1690" applyNumberFormat="1" applyFont="1" applyFill="1" applyBorder="1"/>
    <xf numFmtId="169" fontId="62" fillId="0" borderId="14" xfId="1690" applyNumberFormat="1" applyFont="1" applyFill="1" applyBorder="1"/>
    <xf numFmtId="169" fontId="62" fillId="35" borderId="24" xfId="1690" applyNumberFormat="1" applyFont="1" applyFill="1" applyBorder="1"/>
    <xf numFmtId="169" fontId="62" fillId="35" borderId="18" xfId="1690" applyNumberFormat="1" applyFont="1" applyFill="1" applyBorder="1"/>
    <xf numFmtId="169" fontId="62" fillId="0" borderId="24" xfId="1690" applyNumberFormat="1" applyFont="1" applyFill="1" applyBorder="1"/>
    <xf numFmtId="169" fontId="62" fillId="0" borderId="18" xfId="1690" applyNumberFormat="1" applyFont="1" applyFill="1" applyBorder="1"/>
    <xf numFmtId="169" fontId="63" fillId="35" borderId="25" xfId="1690" applyNumberFormat="1" applyFont="1" applyFill="1" applyBorder="1"/>
    <xf numFmtId="169" fontId="63" fillId="35" borderId="19" xfId="1690" applyNumberFormat="1" applyFont="1" applyFill="1" applyBorder="1"/>
    <xf numFmtId="164" fontId="61" fillId="34" borderId="10" xfId="1" applyNumberFormat="1" applyFont="1" applyFill="1" applyBorder="1" applyAlignment="1">
      <alignment horizontal="center" vertical="center"/>
    </xf>
    <xf numFmtId="0" fontId="64" fillId="33" borderId="0" xfId="0" applyFont="1" applyFill="1"/>
    <xf numFmtId="164" fontId="62" fillId="0" borderId="23" xfId="1" applyNumberFormat="1" applyFont="1" applyFill="1" applyBorder="1"/>
    <xf numFmtId="164" fontId="62" fillId="0" borderId="23" xfId="1" applyNumberFormat="1" applyFont="1" applyFill="1" applyBorder="1" applyAlignment="1">
      <alignment horizontal="center" wrapText="1"/>
    </xf>
    <xf numFmtId="164" fontId="62" fillId="35" borderId="24" xfId="1" applyNumberFormat="1" applyFont="1" applyFill="1" applyBorder="1" applyAlignment="1">
      <alignment horizontal="center" wrapText="1"/>
    </xf>
    <xf numFmtId="164" fontId="62" fillId="0" borderId="24" xfId="1" applyNumberFormat="1" applyFont="1" applyFill="1" applyBorder="1" applyAlignment="1">
      <alignment horizontal="center" wrapText="1"/>
    </xf>
    <xf numFmtId="164" fontId="61" fillId="34" borderId="23" xfId="1" applyNumberFormat="1" applyFont="1" applyFill="1" applyBorder="1" applyAlignment="1">
      <alignment horizontal="center" vertical="center"/>
    </xf>
    <xf numFmtId="164" fontId="0" fillId="33" borderId="0" xfId="0" applyNumberFormat="1" applyFill="1"/>
    <xf numFmtId="0" fontId="13" fillId="0" borderId="0" xfId="0" applyFont="1"/>
    <xf numFmtId="1" fontId="57" fillId="0" borderId="10" xfId="1" applyNumberFormat="1" applyFont="1" applyFill="1" applyBorder="1" applyAlignment="1">
      <alignment horizontal="center" vertical="center"/>
    </xf>
    <xf numFmtId="10" fontId="63" fillId="35" borderId="25" xfId="1690" applyNumberFormat="1" applyFont="1" applyFill="1" applyBorder="1"/>
    <xf numFmtId="164" fontId="62" fillId="0" borderId="13" xfId="1" applyNumberFormat="1" applyFont="1" applyFill="1" applyBorder="1" applyAlignment="1">
      <alignment horizontal="centerContinuous"/>
    </xf>
    <xf numFmtId="164" fontId="62" fillId="0" borderId="13" xfId="0" applyNumberFormat="1" applyFont="1" applyFill="1" applyBorder="1" applyAlignment="1">
      <alignment horizontal="centerContinuous"/>
    </xf>
    <xf numFmtId="164" fontId="62" fillId="0" borderId="14" xfId="1" applyNumberFormat="1" applyFont="1" applyFill="1" applyBorder="1" applyAlignment="1">
      <alignment horizontal="centerContinuous"/>
    </xf>
    <xf numFmtId="164" fontId="62" fillId="35" borderId="0" xfId="1" applyNumberFormat="1" applyFont="1" applyFill="1" applyBorder="1" applyAlignment="1">
      <alignment horizontal="centerContinuous"/>
    </xf>
    <xf numFmtId="164" fontId="62" fillId="35" borderId="0" xfId="0" applyNumberFormat="1" applyFont="1" applyFill="1" applyBorder="1" applyAlignment="1">
      <alignment horizontal="centerContinuous"/>
    </xf>
    <xf numFmtId="164" fontId="62" fillId="35" borderId="18" xfId="1" applyNumberFormat="1" applyFont="1" applyFill="1" applyBorder="1" applyAlignment="1">
      <alignment horizontal="centerContinuous"/>
    </xf>
    <xf numFmtId="164" fontId="62" fillId="0" borderId="0" xfId="1" applyNumberFormat="1" applyFont="1" applyFill="1" applyBorder="1" applyAlignment="1">
      <alignment horizontal="centerContinuous"/>
    </xf>
    <xf numFmtId="164" fontId="62" fillId="0" borderId="0" xfId="0" applyNumberFormat="1" applyFont="1" applyFill="1" applyBorder="1" applyAlignment="1">
      <alignment horizontal="centerContinuous"/>
    </xf>
    <xf numFmtId="164" fontId="62" fillId="0" borderId="18" xfId="1" applyNumberFormat="1" applyFont="1" applyFill="1" applyBorder="1" applyAlignment="1">
      <alignment horizontal="centerContinuous"/>
    </xf>
    <xf numFmtId="164" fontId="61" fillId="34" borderId="13" xfId="1" applyNumberFormat="1" applyFont="1" applyFill="1" applyBorder="1" applyAlignment="1">
      <alignment horizontal="center" vertical="center"/>
    </xf>
    <xf numFmtId="0" fontId="61" fillId="34" borderId="13" xfId="0" applyFont="1" applyFill="1" applyBorder="1" applyAlignment="1">
      <alignment horizontal="center" vertical="center"/>
    </xf>
    <xf numFmtId="0" fontId="61" fillId="34" borderId="14" xfId="0" applyFont="1" applyFill="1" applyBorder="1" applyAlignment="1">
      <alignment horizontal="center" vertical="center"/>
    </xf>
    <xf numFmtId="0" fontId="61" fillId="34" borderId="23" xfId="0" applyFont="1" applyFill="1" applyBorder="1" applyAlignment="1">
      <alignment horizontal="center" vertical="center"/>
    </xf>
    <xf numFmtId="164" fontId="62" fillId="0" borderId="23" xfId="1" applyNumberFormat="1" applyFont="1" applyFill="1" applyBorder="1" applyAlignment="1">
      <alignment horizontal="center" vertical="center"/>
    </xf>
    <xf numFmtId="164" fontId="62" fillId="0" borderId="13" xfId="1" applyNumberFormat="1" applyFont="1" applyFill="1" applyBorder="1" applyAlignment="1">
      <alignment horizontal="center" vertical="center"/>
    </xf>
    <xf numFmtId="169" fontId="62" fillId="0" borderId="14" xfId="1690" applyNumberFormat="1" applyFont="1" applyFill="1" applyBorder="1" applyAlignment="1">
      <alignment horizontal="right" vertical="center"/>
    </xf>
    <xf numFmtId="169" fontId="62" fillId="35" borderId="18" xfId="1690" applyNumberFormat="1" applyFont="1" applyFill="1" applyBorder="1" applyAlignment="1">
      <alignment horizontal="right"/>
    </xf>
    <xf numFmtId="169" fontId="62" fillId="0" borderId="18" xfId="1690" applyNumberFormat="1" applyFont="1" applyFill="1" applyBorder="1" applyAlignment="1">
      <alignment horizontal="right"/>
    </xf>
    <xf numFmtId="0" fontId="56" fillId="34" borderId="10" xfId="0" applyFont="1" applyFill="1" applyBorder="1" applyAlignment="1">
      <alignment horizontal="center" vertical="center" wrapText="1"/>
    </xf>
    <xf numFmtId="0" fontId="61" fillId="34" borderId="22" xfId="0" applyFont="1" applyFill="1" applyBorder="1" applyAlignment="1">
      <alignment horizontal="center" vertical="center" wrapText="1"/>
    </xf>
    <xf numFmtId="164" fontId="61" fillId="34" borderId="20" xfId="1" applyNumberFormat="1" applyFont="1" applyFill="1" applyBorder="1" applyAlignment="1">
      <alignment horizontal="center" vertical="center" wrapText="1"/>
    </xf>
    <xf numFmtId="164" fontId="61" fillId="34" borderId="21" xfId="1" applyNumberFormat="1" applyFont="1" applyFill="1" applyBorder="1" applyAlignment="1">
      <alignment horizontal="center" vertical="center" wrapText="1"/>
    </xf>
    <xf numFmtId="0" fontId="62" fillId="0" borderId="13" xfId="0" applyFont="1" applyFill="1" applyBorder="1" applyAlignment="1">
      <alignment horizontal="center"/>
    </xf>
    <xf numFmtId="164" fontId="62" fillId="0" borderId="13" xfId="1" applyNumberFormat="1" applyFont="1" applyFill="1" applyBorder="1" applyAlignment="1">
      <alignment horizontal="right"/>
    </xf>
    <xf numFmtId="170" fontId="62" fillId="0" borderId="13" xfId="1" applyNumberFormat="1" applyFont="1" applyFill="1" applyBorder="1" applyAlignment="1">
      <alignment horizontal="right"/>
    </xf>
    <xf numFmtId="170" fontId="62" fillId="0" borderId="14" xfId="1" applyNumberFormat="1" applyFont="1" applyFill="1" applyBorder="1" applyAlignment="1">
      <alignment horizontal="right"/>
    </xf>
    <xf numFmtId="0" fontId="62" fillId="35" borderId="0" xfId="0" applyFont="1" applyFill="1" applyBorder="1" applyAlignment="1">
      <alignment horizontal="center"/>
    </xf>
    <xf numFmtId="164" fontId="62" fillId="35" borderId="0" xfId="1" applyNumberFormat="1" applyFont="1" applyFill="1" applyBorder="1" applyAlignment="1">
      <alignment horizontal="right"/>
    </xf>
    <xf numFmtId="170" fontId="62" fillId="35" borderId="0" xfId="1" applyNumberFormat="1" applyFont="1" applyFill="1" applyBorder="1" applyAlignment="1">
      <alignment horizontal="right"/>
    </xf>
    <xf numFmtId="170" fontId="62" fillId="35" borderId="18" xfId="1" applyNumberFormat="1" applyFont="1" applyFill="1" applyBorder="1" applyAlignment="1">
      <alignment horizontal="right"/>
    </xf>
    <xf numFmtId="0" fontId="62" fillId="0" borderId="0" xfId="0" applyFont="1" applyFill="1" applyBorder="1" applyAlignment="1">
      <alignment horizontal="center"/>
    </xf>
    <xf numFmtId="164" fontId="62" fillId="0" borderId="0" xfId="1" applyNumberFormat="1" applyFont="1" applyFill="1" applyBorder="1" applyAlignment="1">
      <alignment horizontal="right"/>
    </xf>
    <xf numFmtId="170" fontId="62" fillId="0" borderId="0" xfId="1" applyNumberFormat="1" applyFont="1" applyFill="1" applyBorder="1" applyAlignment="1">
      <alignment horizontal="right"/>
    </xf>
    <xf numFmtId="170" fontId="62" fillId="0" borderId="18" xfId="1" applyNumberFormat="1" applyFont="1" applyFill="1" applyBorder="1" applyAlignment="1">
      <alignment horizontal="right"/>
    </xf>
    <xf numFmtId="0" fontId="62" fillId="35" borderId="25" xfId="0" applyFont="1" applyFill="1" applyBorder="1" applyAlignment="1">
      <alignment horizontal="center"/>
    </xf>
    <xf numFmtId="0" fontId="62" fillId="35" borderId="15" xfId="0" applyFont="1" applyFill="1" applyBorder="1" applyAlignment="1">
      <alignment horizontal="center"/>
    </xf>
    <xf numFmtId="164" fontId="62" fillId="35" borderId="15" xfId="1" applyNumberFormat="1" applyFont="1" applyFill="1" applyBorder="1" applyAlignment="1">
      <alignment horizontal="right"/>
    </xf>
    <xf numFmtId="170" fontId="62" fillId="35" borderId="15" xfId="1" applyNumberFormat="1" applyFont="1" applyFill="1" applyBorder="1" applyAlignment="1">
      <alignment horizontal="right"/>
    </xf>
    <xf numFmtId="170" fontId="62" fillId="35" borderId="19" xfId="1" applyNumberFormat="1" applyFont="1" applyFill="1" applyBorder="1" applyAlignment="1">
      <alignment horizontal="right"/>
    </xf>
    <xf numFmtId="0" fontId="61" fillId="34" borderId="25" xfId="0" applyFont="1" applyFill="1" applyBorder="1" applyAlignment="1">
      <alignment horizontal="center" vertical="center" wrapText="1"/>
    </xf>
    <xf numFmtId="0" fontId="61" fillId="34" borderId="15" xfId="0" applyFont="1" applyFill="1" applyBorder="1" applyAlignment="1">
      <alignment horizontal="center" vertical="center" wrapText="1"/>
    </xf>
    <xf numFmtId="164" fontId="61" fillId="34" borderId="15" xfId="1" applyNumberFormat="1" applyFont="1" applyFill="1" applyBorder="1" applyAlignment="1">
      <alignment horizontal="center" vertical="center" wrapText="1"/>
    </xf>
    <xf numFmtId="164" fontId="61" fillId="34" borderId="19" xfId="1" applyNumberFormat="1" applyFont="1" applyFill="1" applyBorder="1" applyAlignment="1">
      <alignment horizontal="center" vertical="center" wrapText="1"/>
    </xf>
    <xf numFmtId="164" fontId="61" fillId="34" borderId="12" xfId="1" applyNumberFormat="1" applyFont="1" applyFill="1" applyBorder="1" applyAlignment="1">
      <alignment horizontal="center" vertical="center" wrapText="1"/>
    </xf>
    <xf numFmtId="164" fontId="61" fillId="34" borderId="25" xfId="1" applyNumberFormat="1" applyFont="1" applyFill="1" applyBorder="1" applyAlignment="1">
      <alignment horizontal="center" vertical="center" wrapText="1"/>
    </xf>
    <xf numFmtId="1" fontId="57" fillId="0" borderId="12" xfId="1" applyNumberFormat="1" applyFont="1" applyFill="1" applyBorder="1" applyAlignment="1">
      <alignment horizontal="center" vertical="center"/>
    </xf>
    <xf numFmtId="168" fontId="57" fillId="0" borderId="12" xfId="1" applyNumberFormat="1" applyFont="1" applyFill="1" applyBorder="1"/>
    <xf numFmtId="9" fontId="57" fillId="0" borderId="12" xfId="1690" applyFont="1" applyFill="1" applyBorder="1"/>
    <xf numFmtId="1" fontId="58" fillId="35" borderId="11" xfId="1" applyNumberFormat="1" applyFont="1" applyFill="1" applyBorder="1" applyAlignment="1">
      <alignment horizontal="center" vertical="center"/>
    </xf>
    <xf numFmtId="168" fontId="58" fillId="35" borderId="11" xfId="1" applyNumberFormat="1" applyFont="1" applyFill="1" applyBorder="1"/>
    <xf numFmtId="9" fontId="58" fillId="35" borderId="11" xfId="1690" applyFont="1" applyFill="1" applyBorder="1"/>
    <xf numFmtId="164" fontId="63" fillId="0" borderId="15" xfId="1" applyNumberFormat="1" applyFont="1" applyFill="1" applyBorder="1" applyAlignment="1">
      <alignment horizontal="centerContinuous"/>
    </xf>
    <xf numFmtId="164" fontId="63" fillId="0" borderId="15" xfId="0" applyNumberFormat="1" applyFont="1" applyFill="1" applyBorder="1" applyAlignment="1">
      <alignment horizontal="centerContinuous"/>
    </xf>
    <xf numFmtId="164" fontId="63" fillId="0" borderId="19" xfId="1" applyNumberFormat="1" applyFont="1" applyFill="1" applyBorder="1" applyAlignment="1">
      <alignment horizontal="centerContinuous"/>
    </xf>
    <xf numFmtId="164" fontId="63" fillId="0" borderId="25" xfId="1" applyNumberFormat="1" applyFont="1" applyFill="1" applyBorder="1"/>
    <xf numFmtId="164" fontId="63" fillId="0" borderId="15" xfId="0" applyNumberFormat="1" applyFont="1" applyFill="1" applyBorder="1"/>
    <xf numFmtId="164" fontId="63" fillId="0" borderId="15" xfId="1" applyNumberFormat="1" applyFont="1" applyFill="1" applyBorder="1"/>
    <xf numFmtId="169" fontId="63" fillId="0" borderId="25" xfId="1690" applyNumberFormat="1" applyFont="1" applyFill="1" applyBorder="1"/>
    <xf numFmtId="169" fontId="63" fillId="0" borderId="19" xfId="1690" applyNumberFormat="1" applyFont="1" applyFill="1" applyBorder="1"/>
    <xf numFmtId="164" fontId="63" fillId="35" borderId="25" xfId="1" applyNumberFormat="1" applyFont="1" applyFill="1" applyBorder="1" applyAlignment="1">
      <alignment horizontal="center" wrapText="1"/>
    </xf>
    <xf numFmtId="164" fontId="61" fillId="34" borderId="22" xfId="1" applyNumberFormat="1" applyFont="1" applyFill="1" applyBorder="1" applyAlignment="1">
      <alignment horizontal="center" vertical="center" wrapText="1"/>
    </xf>
    <xf numFmtId="0" fontId="56" fillId="34" borderId="10" xfId="0" applyFont="1" applyFill="1" applyBorder="1" applyAlignment="1">
      <alignment horizontal="center" vertical="center"/>
    </xf>
    <xf numFmtId="1" fontId="58" fillId="35" borderId="12" xfId="1" applyNumberFormat="1" applyFont="1" applyFill="1" applyBorder="1" applyAlignment="1">
      <alignment horizontal="center" vertical="center"/>
    </xf>
    <xf numFmtId="168" fontId="58" fillId="35" borderId="12" xfId="1" applyNumberFormat="1" applyFont="1" applyFill="1" applyBorder="1"/>
    <xf numFmtId="9" fontId="58" fillId="35" borderId="12" xfId="1690" applyFont="1" applyFill="1" applyBorder="1"/>
    <xf numFmtId="0" fontId="61" fillId="34" borderId="22" xfId="0" applyFont="1" applyFill="1" applyBorder="1" applyAlignment="1">
      <alignment horizontal="center" vertical="center"/>
    </xf>
    <xf numFmtId="0" fontId="61" fillId="34" borderId="20" xfId="0" applyFont="1" applyFill="1" applyBorder="1" applyAlignment="1">
      <alignment horizontal="center" vertical="center"/>
    </xf>
    <xf numFmtId="0" fontId="61" fillId="34" borderId="21" xfId="0" applyFont="1" applyFill="1" applyBorder="1" applyAlignment="1">
      <alignment horizontal="center" vertical="center"/>
    </xf>
    <xf numFmtId="164" fontId="63" fillId="0" borderId="25" xfId="1" applyNumberFormat="1" applyFont="1" applyFill="1" applyBorder="1" applyAlignment="1">
      <alignment horizontal="center"/>
    </xf>
    <xf numFmtId="0" fontId="56" fillId="34" borderId="10" xfId="0" applyFont="1" applyFill="1" applyBorder="1" applyAlignment="1">
      <alignment horizontal="center" vertical="center" wrapText="1"/>
    </xf>
    <xf numFmtId="169" fontId="63" fillId="0" borderId="19" xfId="1690" applyNumberFormat="1" applyFont="1" applyFill="1" applyBorder="1" applyAlignment="1">
      <alignment horizontal="right"/>
    </xf>
    <xf numFmtId="164" fontId="61" fillId="34" borderId="17" xfId="1" applyNumberFormat="1" applyFont="1" applyFill="1" applyBorder="1" applyAlignment="1">
      <alignment horizontal="center" vertical="center" wrapText="1"/>
    </xf>
    <xf numFmtId="169" fontId="62" fillId="35" borderId="0" xfId="1690" applyNumberFormat="1" applyFont="1" applyFill="1" applyBorder="1" applyAlignment="1">
      <alignment horizontal="right"/>
    </xf>
    <xf numFmtId="169" fontId="62" fillId="0" borderId="0" xfId="1690" applyNumberFormat="1" applyFont="1" applyFill="1" applyBorder="1" applyAlignment="1">
      <alignment horizontal="right"/>
    </xf>
    <xf numFmtId="169" fontId="62" fillId="0" borderId="13" xfId="1690" applyNumberFormat="1" applyFont="1" applyFill="1" applyBorder="1" applyAlignment="1">
      <alignment horizontal="right" vertical="center"/>
    </xf>
    <xf numFmtId="169" fontId="63" fillId="0" borderId="15" xfId="1690" applyNumberFormat="1" applyFont="1" applyFill="1" applyBorder="1" applyAlignment="1">
      <alignment horizontal="right"/>
    </xf>
    <xf numFmtId="164" fontId="62" fillId="0" borderId="14" xfId="1" applyNumberFormat="1" applyFont="1" applyFill="1" applyBorder="1" applyAlignment="1">
      <alignment horizontal="center" vertical="center"/>
    </xf>
    <xf numFmtId="164" fontId="63" fillId="0" borderId="19" xfId="1" applyNumberFormat="1" applyFont="1" applyFill="1" applyBorder="1"/>
    <xf numFmtId="0" fontId="62" fillId="0" borderId="10" xfId="0" applyFont="1" applyFill="1" applyBorder="1" applyAlignment="1">
      <alignment horizontal="center" vertical="center"/>
    </xf>
    <xf numFmtId="0" fontId="62" fillId="35" borderId="17" xfId="0" applyFont="1" applyFill="1" applyBorder="1" applyAlignment="1">
      <alignment horizontal="center"/>
    </xf>
    <xf numFmtId="0" fontId="62" fillId="0" borderId="17" xfId="0" applyFont="1" applyFill="1" applyBorder="1" applyAlignment="1">
      <alignment horizontal="center"/>
    </xf>
    <xf numFmtId="0" fontId="63" fillId="0" borderId="12" xfId="0" applyFont="1" applyFill="1" applyBorder="1" applyAlignment="1">
      <alignment horizontal="center"/>
    </xf>
    <xf numFmtId="164" fontId="61" fillId="34" borderId="14" xfId="1" applyNumberFormat="1" applyFont="1" applyFill="1" applyBorder="1" applyAlignment="1">
      <alignment horizontal="center" vertical="center" wrapText="1"/>
    </xf>
    <xf numFmtId="0" fontId="0" fillId="33" borderId="0" xfId="0" applyFill="1" applyAlignment="1">
      <alignment wrapText="1"/>
    </xf>
    <xf numFmtId="0" fontId="56" fillId="34" borderId="10" xfId="0" applyFont="1" applyFill="1" applyBorder="1" applyAlignment="1">
      <alignment horizontal="center" vertical="center" wrapText="1"/>
    </xf>
    <xf numFmtId="0" fontId="26" fillId="0" borderId="0" xfId="0" applyFont="1" applyAlignment="1">
      <alignment horizontal="left" vertical="top" wrapText="1"/>
    </xf>
    <xf numFmtId="0" fontId="56" fillId="34" borderId="10" xfId="0" applyFont="1" applyFill="1" applyBorder="1" applyAlignment="1">
      <alignment horizontal="center" vertical="center" wrapText="1"/>
    </xf>
    <xf numFmtId="0" fontId="56" fillId="34" borderId="12" xfId="0" applyFont="1" applyFill="1" applyBorder="1" applyAlignment="1">
      <alignment horizontal="center" vertical="center" wrapText="1"/>
    </xf>
    <xf numFmtId="0" fontId="22" fillId="33" borderId="0" xfId="2" applyFont="1" applyFill="1" applyAlignment="1">
      <alignment horizontal="left" wrapText="1"/>
    </xf>
    <xf numFmtId="0" fontId="0" fillId="33" borderId="22" xfId="0" applyFill="1" applyBorder="1" applyAlignment="1">
      <alignment horizontal="center"/>
    </xf>
    <xf numFmtId="0" fontId="0" fillId="33" borderId="20" xfId="0" applyFill="1" applyBorder="1" applyAlignment="1">
      <alignment horizontal="center"/>
    </xf>
    <xf numFmtId="0" fontId="0" fillId="33" borderId="21" xfId="0" applyFill="1" applyBorder="1" applyAlignment="1">
      <alignment horizontal="center"/>
    </xf>
    <xf numFmtId="0" fontId="61" fillId="34" borderId="22" xfId="0" applyFont="1" applyFill="1" applyBorder="1" applyAlignment="1">
      <alignment horizontal="center" vertical="center"/>
    </xf>
    <xf numFmtId="0" fontId="61" fillId="34" borderId="20" xfId="0" applyFont="1" applyFill="1" applyBorder="1" applyAlignment="1">
      <alignment horizontal="center" vertical="center"/>
    </xf>
    <xf numFmtId="0" fontId="61" fillId="34" borderId="21" xfId="0" applyFont="1" applyFill="1" applyBorder="1" applyAlignment="1">
      <alignment horizontal="center" vertical="center"/>
    </xf>
    <xf numFmtId="0" fontId="56" fillId="34" borderId="17" xfId="0" applyFont="1" applyFill="1" applyBorder="1" applyAlignment="1">
      <alignment horizontal="center" vertical="center" wrapText="1"/>
    </xf>
  </cellXfs>
  <cellStyles count="1691">
    <cellStyle name="20% - Accent1 2" xfId="4"/>
    <cellStyle name="20% - Accent1 2 2" xfId="5"/>
    <cellStyle name="20% - Accent1 3" xfId="6"/>
    <cellStyle name="20% - Accent1 4" xfId="7"/>
    <cellStyle name="20% - Accent1 5" xfId="8"/>
    <cellStyle name="20% - Accent1 6" xfId="9"/>
    <cellStyle name="20% - Accent1 7" xfId="10"/>
    <cellStyle name="20% - Accent2 2" xfId="11"/>
    <cellStyle name="20% - Accent2 2 2" xfId="12"/>
    <cellStyle name="20% - Accent2 3" xfId="13"/>
    <cellStyle name="20% - Accent2 4" xfId="14"/>
    <cellStyle name="20% - Accent2 5" xfId="15"/>
    <cellStyle name="20% - Accent2 6" xfId="16"/>
    <cellStyle name="20% - Accent2 7" xfId="17"/>
    <cellStyle name="20% - Accent3 2" xfId="18"/>
    <cellStyle name="20% - Accent3 2 2" xfId="19"/>
    <cellStyle name="20% - Accent3 3" xfId="20"/>
    <cellStyle name="20% - Accent3 4" xfId="21"/>
    <cellStyle name="20% - Accent3 5" xfId="22"/>
    <cellStyle name="20% - Accent3 6" xfId="23"/>
    <cellStyle name="20% - Accent3 7" xfId="24"/>
    <cellStyle name="20% - Accent4 2" xfId="25"/>
    <cellStyle name="20% - Accent4 2 2" xfId="26"/>
    <cellStyle name="20% - Accent4 3" xfId="27"/>
    <cellStyle name="20% - Accent4 4" xfId="28"/>
    <cellStyle name="20% - Accent4 5" xfId="29"/>
    <cellStyle name="20% - Accent4 6" xfId="30"/>
    <cellStyle name="20% - Accent4 7" xfId="31"/>
    <cellStyle name="20% - Accent5 2" xfId="32"/>
    <cellStyle name="20% - Accent5 2 2" xfId="33"/>
    <cellStyle name="20% - Accent5 3" xfId="34"/>
    <cellStyle name="20% - Accent5 4" xfId="35"/>
    <cellStyle name="20% - Accent5 5" xfId="36"/>
    <cellStyle name="20% - Accent5 6" xfId="37"/>
    <cellStyle name="20% - Accent5 7" xfId="38"/>
    <cellStyle name="20% - Accent6 2" xfId="39"/>
    <cellStyle name="20% - Accent6 2 2" xfId="40"/>
    <cellStyle name="20% - Accent6 3" xfId="41"/>
    <cellStyle name="20% - Accent6 4" xfId="42"/>
    <cellStyle name="20% - Accent6 5" xfId="43"/>
    <cellStyle name="20% - Accent6 6" xfId="44"/>
    <cellStyle name="20% - Accent6 7" xfId="45"/>
    <cellStyle name="40% - Accent1 2" xfId="46"/>
    <cellStyle name="40% - Accent1 2 2" xfId="47"/>
    <cellStyle name="40% - Accent1 3" xfId="48"/>
    <cellStyle name="40% - Accent1 4" xfId="49"/>
    <cellStyle name="40% - Accent1 5" xfId="50"/>
    <cellStyle name="40% - Accent1 6" xfId="51"/>
    <cellStyle name="40% - Accent1 7" xfId="52"/>
    <cellStyle name="40% - Accent2 2" xfId="53"/>
    <cellStyle name="40% - Accent2 2 2" xfId="54"/>
    <cellStyle name="40% - Accent2 3" xfId="55"/>
    <cellStyle name="40% - Accent2 4" xfId="56"/>
    <cellStyle name="40% - Accent2 5" xfId="57"/>
    <cellStyle name="40% - Accent2 6" xfId="58"/>
    <cellStyle name="40% - Accent2 7" xfId="59"/>
    <cellStyle name="40% - Accent3 2" xfId="60"/>
    <cellStyle name="40% - Accent3 2 2" xfId="61"/>
    <cellStyle name="40% - Accent3 3" xfId="62"/>
    <cellStyle name="40% - Accent3 4" xfId="63"/>
    <cellStyle name="40% - Accent3 5" xfId="64"/>
    <cellStyle name="40% - Accent3 6" xfId="65"/>
    <cellStyle name="40% - Accent3 7" xfId="66"/>
    <cellStyle name="40% - Accent4 2" xfId="67"/>
    <cellStyle name="40% - Accent4 2 2" xfId="68"/>
    <cellStyle name="40% - Accent4 3" xfId="69"/>
    <cellStyle name="40% - Accent4 4" xfId="70"/>
    <cellStyle name="40% - Accent4 5" xfId="71"/>
    <cellStyle name="40% - Accent4 6" xfId="72"/>
    <cellStyle name="40% - Accent4 7" xfId="73"/>
    <cellStyle name="40% - Accent5 2" xfId="74"/>
    <cellStyle name="40% - Accent5 2 2" xfId="75"/>
    <cellStyle name="40% - Accent5 3" xfId="76"/>
    <cellStyle name="40% - Accent5 4" xfId="77"/>
    <cellStyle name="40% - Accent5 5" xfId="78"/>
    <cellStyle name="40% - Accent5 6" xfId="79"/>
    <cellStyle name="40% - Accent5 7" xfId="80"/>
    <cellStyle name="40% - Accent6 2" xfId="81"/>
    <cellStyle name="40% - Accent6 2 2" xfId="82"/>
    <cellStyle name="40% - Accent6 3" xfId="83"/>
    <cellStyle name="40% - Accent6 4" xfId="84"/>
    <cellStyle name="40% - Accent6 5" xfId="85"/>
    <cellStyle name="40% - Accent6 6" xfId="86"/>
    <cellStyle name="40% - Accent6 7" xfId="87"/>
    <cellStyle name="60% - Accent1 2" xfId="88"/>
    <cellStyle name="60% - Accent1 3" xfId="89"/>
    <cellStyle name="60% - Accent2 2" xfId="90"/>
    <cellStyle name="60% - Accent2 3" xfId="91"/>
    <cellStyle name="60% - Accent3 2" xfId="92"/>
    <cellStyle name="60% - Accent3 3" xfId="93"/>
    <cellStyle name="60% - Accent4 2" xfId="94"/>
    <cellStyle name="60% - Accent4 3" xfId="95"/>
    <cellStyle name="60% - Accent5 2" xfId="96"/>
    <cellStyle name="60% - Accent5 3" xfId="97"/>
    <cellStyle name="60% - Accent6 2" xfId="98"/>
    <cellStyle name="60% - Accent6 3" xfId="99"/>
    <cellStyle name="Accent1 2" xfId="100"/>
    <cellStyle name="Accent1 3" xfId="101"/>
    <cellStyle name="Accent2 2" xfId="102"/>
    <cellStyle name="Accent2 3" xfId="103"/>
    <cellStyle name="Accent3 2" xfId="104"/>
    <cellStyle name="Accent3 3" xfId="105"/>
    <cellStyle name="Accent4 2" xfId="106"/>
    <cellStyle name="Accent4 3" xfId="107"/>
    <cellStyle name="Accent5 2" xfId="108"/>
    <cellStyle name="Accent5 3" xfId="109"/>
    <cellStyle name="Accent6 2" xfId="110"/>
    <cellStyle name="Accent6 3" xfId="111"/>
    <cellStyle name="Bad 2" xfId="112"/>
    <cellStyle name="Bad 3" xfId="113"/>
    <cellStyle name="Calculation 2" xfId="114"/>
    <cellStyle name="Calculation 3" xfId="115"/>
    <cellStyle name="Check Cell 2" xfId="116"/>
    <cellStyle name="Check Cell 3" xfId="117"/>
    <cellStyle name="Comma" xfId="1" builtinId="3"/>
    <cellStyle name="Comma 2" xfId="118"/>
    <cellStyle name="Comma 2 10" xfId="119"/>
    <cellStyle name="Comma 2 11" xfId="120"/>
    <cellStyle name="Comma 2 12" xfId="121"/>
    <cellStyle name="Comma 2 13" xfId="122"/>
    <cellStyle name="Comma 2 2" xfId="123"/>
    <cellStyle name="Comma 2 2 2" xfId="124"/>
    <cellStyle name="Comma 2 2 2 2" xfId="125"/>
    <cellStyle name="Comma 2 2 2 2 2" xfId="126"/>
    <cellStyle name="Comma 2 2 3" xfId="127"/>
    <cellStyle name="Comma 2 2 3 2" xfId="128"/>
    <cellStyle name="Comma 2 2 3 2 2" xfId="129"/>
    <cellStyle name="Comma 2 2 4" xfId="130"/>
    <cellStyle name="Comma 2 2 5" xfId="131"/>
    <cellStyle name="Comma 2 2 6" xfId="132"/>
    <cellStyle name="Comma 2 3" xfId="133"/>
    <cellStyle name="Comma 2 3 2" xfId="134"/>
    <cellStyle name="Comma 2 3 2 2" xfId="135"/>
    <cellStyle name="Comma 2 3 2 3" xfId="136"/>
    <cellStyle name="Comma 2 3 2 3 2" xfId="137"/>
    <cellStyle name="Comma 2 3 3" xfId="138"/>
    <cellStyle name="Comma 2 3 3 2" xfId="139"/>
    <cellStyle name="Comma 2 3 3 2 2" xfId="140"/>
    <cellStyle name="Comma 2 3 4" xfId="141"/>
    <cellStyle name="Comma 2 3 5" xfId="142"/>
    <cellStyle name="Comma 2 3 5 2" xfId="143"/>
    <cellStyle name="Comma 2 4" xfId="144"/>
    <cellStyle name="Comma 2 4 2" xfId="145"/>
    <cellStyle name="Comma 2 4 3" xfId="146"/>
    <cellStyle name="Comma 2 4 4" xfId="147"/>
    <cellStyle name="Comma 2 4 5" xfId="148"/>
    <cellStyle name="Comma 2 4 5 2" xfId="149"/>
    <cellStyle name="Comma 2 5" xfId="150"/>
    <cellStyle name="Comma 2 5 2" xfId="151"/>
    <cellStyle name="Comma 2 5 3" xfId="152"/>
    <cellStyle name="Comma 2 5 4" xfId="153"/>
    <cellStyle name="Comma 2 5 5" xfId="154"/>
    <cellStyle name="Comma 2 5 5 2" xfId="155"/>
    <cellStyle name="Comma 2 6" xfId="156"/>
    <cellStyle name="Comma 2 6 2" xfId="157"/>
    <cellStyle name="Comma 2 6 3" xfId="158"/>
    <cellStyle name="Comma 2 6 4" xfId="159"/>
    <cellStyle name="Comma 2 6 5" xfId="160"/>
    <cellStyle name="Comma 2 6 5 2" xfId="161"/>
    <cellStyle name="Comma 2 7" xfId="162"/>
    <cellStyle name="Comma 2 7 2" xfId="163"/>
    <cellStyle name="Comma 2 7 3" xfId="164"/>
    <cellStyle name="Comma 2 7 4" xfId="165"/>
    <cellStyle name="Comma 2 8" xfId="166"/>
    <cellStyle name="Comma 2 8 2" xfId="167"/>
    <cellStyle name="Comma 2 8 3" xfId="168"/>
    <cellStyle name="Comma 2 8 4" xfId="169"/>
    <cellStyle name="Comma 2 9" xfId="170"/>
    <cellStyle name="Comma 3" xfId="171"/>
    <cellStyle name="Comma 3 10" xfId="172"/>
    <cellStyle name="Comma 3 11" xfId="173"/>
    <cellStyle name="Comma 3 12" xfId="174"/>
    <cellStyle name="Comma 3 13" xfId="175"/>
    <cellStyle name="Comma 3 14" xfId="176"/>
    <cellStyle name="Comma 3 15" xfId="177"/>
    <cellStyle name="Comma 3 16" xfId="178"/>
    <cellStyle name="Comma 3 17" xfId="179"/>
    <cellStyle name="Comma 3 18" xfId="180"/>
    <cellStyle name="Comma 3 19" xfId="181"/>
    <cellStyle name="Comma 3 2" xfId="182"/>
    <cellStyle name="Comma 3 2 2" xfId="183"/>
    <cellStyle name="Comma 3 2 2 2" xfId="184"/>
    <cellStyle name="Comma 3 2 3" xfId="185"/>
    <cellStyle name="Comma 3 20" xfId="186"/>
    <cellStyle name="Comma 3 21" xfId="187"/>
    <cellStyle name="Comma 3 22" xfId="188"/>
    <cellStyle name="Comma 3 23" xfId="189"/>
    <cellStyle name="Comma 3 24" xfId="190"/>
    <cellStyle name="Comma 3 25" xfId="191"/>
    <cellStyle name="Comma 3 26" xfId="192"/>
    <cellStyle name="Comma 3 27" xfId="193"/>
    <cellStyle name="Comma 3 28" xfId="194"/>
    <cellStyle name="Comma 3 29" xfId="195"/>
    <cellStyle name="Comma 3 3" xfId="196"/>
    <cellStyle name="Comma 3 30" xfId="197"/>
    <cellStyle name="Comma 3 31" xfId="198"/>
    <cellStyle name="Comma 3 32" xfId="199"/>
    <cellStyle name="Comma 3 33" xfId="200"/>
    <cellStyle name="Comma 3 34" xfId="201"/>
    <cellStyle name="Comma 3 35" xfId="202"/>
    <cellStyle name="Comma 3 35 2" xfId="203"/>
    <cellStyle name="Comma 3 36" xfId="204"/>
    <cellStyle name="Comma 3 4" xfId="205"/>
    <cellStyle name="Comma 3 5" xfId="206"/>
    <cellStyle name="Comma 3 6" xfId="207"/>
    <cellStyle name="Comma 3 7" xfId="208"/>
    <cellStyle name="Comma 3 8" xfId="209"/>
    <cellStyle name="Comma 3 9" xfId="210"/>
    <cellStyle name="Comma 4" xfId="211"/>
    <cellStyle name="Comma 4 2" xfId="212"/>
    <cellStyle name="Comma 4 2 2" xfId="213"/>
    <cellStyle name="Comma 4 2 3" xfId="214"/>
    <cellStyle name="Comma 4 3" xfId="215"/>
    <cellStyle name="Comma 4 3 2" xfId="216"/>
    <cellStyle name="Comma 4 4" xfId="217"/>
    <cellStyle name="Comma 4 5" xfId="218"/>
    <cellStyle name="Comma 5" xfId="219"/>
    <cellStyle name="Comma 5 2" xfId="220"/>
    <cellStyle name="Comma 5 3" xfId="221"/>
    <cellStyle name="Comma 5 3 2" xfId="222"/>
    <cellStyle name="Comma 5 4" xfId="223"/>
    <cellStyle name="Comma 5 5" xfId="224"/>
    <cellStyle name="Comma 6" xfId="225"/>
    <cellStyle name="Comma 6 2" xfId="226"/>
    <cellStyle name="Comma 6 3" xfId="227"/>
    <cellStyle name="Comma 6 3 2" xfId="228"/>
    <cellStyle name="Comma 7" xfId="229"/>
    <cellStyle name="Comma 7 2" xfId="230"/>
    <cellStyle name="Comma 8" xfId="231"/>
    <cellStyle name="Comma 9" xfId="232"/>
    <cellStyle name="Currency 2" xfId="233"/>
    <cellStyle name="Currency 2 2" xfId="234"/>
    <cellStyle name="Currency 2 2 2" xfId="235"/>
    <cellStyle name="Currency 2 3" xfId="236"/>
    <cellStyle name="Currency 3" xfId="237"/>
    <cellStyle name="Currency 3 2" xfId="238"/>
    <cellStyle name="Currency 3 3" xfId="239"/>
    <cellStyle name="Currency 4" xfId="240"/>
    <cellStyle name="Currency 4 2" xfId="241"/>
    <cellStyle name="Currency 4 3" xfId="242"/>
    <cellStyle name="Currency 5" xfId="243"/>
    <cellStyle name="Explanatory Text 2" xfId="244"/>
    <cellStyle name="Explanatory Text 3" xfId="245"/>
    <cellStyle name="Good 2" xfId="246"/>
    <cellStyle name="Good 3" xfId="247"/>
    <cellStyle name="Heading 1 2" xfId="248"/>
    <cellStyle name="Heading 1 3" xfId="249"/>
    <cellStyle name="Heading 2 2" xfId="250"/>
    <cellStyle name="Heading 2 3" xfId="251"/>
    <cellStyle name="Heading 3 2" xfId="252"/>
    <cellStyle name="Heading 3 3" xfId="253"/>
    <cellStyle name="Heading 4 2" xfId="254"/>
    <cellStyle name="Heading 4 3" xfId="255"/>
    <cellStyle name="Hyperlink 2" xfId="3"/>
    <cellStyle name="Hyperlink 3" xfId="256"/>
    <cellStyle name="Hyperlink 4" xfId="257"/>
    <cellStyle name="I" xfId="258"/>
    <cellStyle name="I_SFIC_TY10_ExecutiveSummary" xfId="259"/>
    <cellStyle name="I_SFIC_TY10_ExecutiveSummary 2" xfId="260"/>
    <cellStyle name="Input 2" xfId="261"/>
    <cellStyle name="Input 3" xfId="262"/>
    <cellStyle name="Linked Cell 2" xfId="263"/>
    <cellStyle name="Linked Cell 3" xfId="264"/>
    <cellStyle name="Neutral 2" xfId="265"/>
    <cellStyle name="Neutral 3" xfId="266"/>
    <cellStyle name="Normal" xfId="0" builtinId="0"/>
    <cellStyle name="Normal 10" xfId="267"/>
    <cellStyle name="Normal 10 10" xfId="268"/>
    <cellStyle name="Normal 10 2" xfId="269"/>
    <cellStyle name="Normal 10 3" xfId="270"/>
    <cellStyle name="Normal 10 4" xfId="271"/>
    <cellStyle name="Normal 10 5" xfId="272"/>
    <cellStyle name="Normal 10 6" xfId="273"/>
    <cellStyle name="Normal 10 7" xfId="274"/>
    <cellStyle name="Normal 10 8" xfId="275"/>
    <cellStyle name="Normal 10 9" xfId="276"/>
    <cellStyle name="Normal 10_Mappings" xfId="277"/>
    <cellStyle name="Normal 11" xfId="278"/>
    <cellStyle name="Normal 11 2" xfId="279"/>
    <cellStyle name="Normal 11 3" xfId="280"/>
    <cellStyle name="Normal 12" xfId="281"/>
    <cellStyle name="Normal 12 2" xfId="282"/>
    <cellStyle name="Normal 12 3" xfId="283"/>
    <cellStyle name="Normal 13" xfId="284"/>
    <cellStyle name="Normal 13 2" xfId="285"/>
    <cellStyle name="Normal 13 3" xfId="286"/>
    <cellStyle name="Normal 14" xfId="287"/>
    <cellStyle name="Normal 14 2" xfId="288"/>
    <cellStyle name="Normal 14 3" xfId="289"/>
    <cellStyle name="Normal 15" xfId="290"/>
    <cellStyle name="Normal 15 2" xfId="291"/>
    <cellStyle name="Normal 15 3" xfId="292"/>
    <cellStyle name="Normal 16" xfId="293"/>
    <cellStyle name="Normal 16 2" xfId="294"/>
    <cellStyle name="Normal 16 3" xfId="295"/>
    <cellStyle name="Normal 17" xfId="296"/>
    <cellStyle name="Normal 17 2" xfId="297"/>
    <cellStyle name="Normal 18" xfId="298"/>
    <cellStyle name="Normal 18 2" xfId="299"/>
    <cellStyle name="Normal 18 3" xfId="300"/>
    <cellStyle name="Normal 19" xfId="301"/>
    <cellStyle name="Normal 19 2" xfId="302"/>
    <cellStyle name="Normal 19 3" xfId="303"/>
    <cellStyle name="Normal 2" xfId="304"/>
    <cellStyle name="Normal 2 10" xfId="305"/>
    <cellStyle name="Normal 2 10 2" xfId="306"/>
    <cellStyle name="Normal 2 10 3" xfId="307"/>
    <cellStyle name="Normal 2 10 4" xfId="308"/>
    <cellStyle name="Normal 2 11" xfId="309"/>
    <cellStyle name="Normal 2 11 2" xfId="310"/>
    <cellStyle name="Normal 2 11 3" xfId="311"/>
    <cellStyle name="Normal 2 11 4" xfId="312"/>
    <cellStyle name="Normal 2 12" xfId="313"/>
    <cellStyle name="Normal 2 12 2" xfId="314"/>
    <cellStyle name="Normal 2 12 3" xfId="315"/>
    <cellStyle name="Normal 2 12 4" xfId="316"/>
    <cellStyle name="Normal 2 13" xfId="317"/>
    <cellStyle name="Normal 2 13 2" xfId="318"/>
    <cellStyle name="Normal 2 13 3" xfId="319"/>
    <cellStyle name="Normal 2 13 4" xfId="320"/>
    <cellStyle name="Normal 2 14" xfId="321"/>
    <cellStyle name="Normal 2 14 2" xfId="322"/>
    <cellStyle name="Normal 2 14 3" xfId="323"/>
    <cellStyle name="Normal 2 14 4" xfId="324"/>
    <cellStyle name="Normal 2 15" xfId="325"/>
    <cellStyle name="Normal 2 15 2" xfId="326"/>
    <cellStyle name="Normal 2 15 3" xfId="327"/>
    <cellStyle name="Normal 2 15 4" xfId="328"/>
    <cellStyle name="Normal 2 16" xfId="329"/>
    <cellStyle name="Normal 2 16 2" xfId="330"/>
    <cellStyle name="Normal 2 16 3" xfId="331"/>
    <cellStyle name="Normal 2 16 4" xfId="332"/>
    <cellStyle name="Normal 2 17" xfId="333"/>
    <cellStyle name="Normal 2 17 2" xfId="334"/>
    <cellStyle name="Normal 2 17 3" xfId="335"/>
    <cellStyle name="Normal 2 17 4" xfId="336"/>
    <cellStyle name="Normal 2 18" xfId="337"/>
    <cellStyle name="Normal 2 18 2" xfId="338"/>
    <cellStyle name="Normal 2 18 3" xfId="339"/>
    <cellStyle name="Normal 2 18 4" xfId="340"/>
    <cellStyle name="Normal 2 19" xfId="341"/>
    <cellStyle name="Normal 2 19 2" xfId="342"/>
    <cellStyle name="Normal 2 19 3" xfId="343"/>
    <cellStyle name="Normal 2 19 4" xfId="344"/>
    <cellStyle name="Normal 2 2" xfId="345"/>
    <cellStyle name="Normal 2 2 10" xfId="346"/>
    <cellStyle name="Normal 2 2 11" xfId="347"/>
    <cellStyle name="Normal 2 2 12" xfId="348"/>
    <cellStyle name="Normal 2 2 13" xfId="349"/>
    <cellStyle name="Normal 2 2 14" xfId="350"/>
    <cellStyle name="Normal 2 2 15" xfId="351"/>
    <cellStyle name="Normal 2 2 16" xfId="352"/>
    <cellStyle name="Normal 2 2 17" xfId="353"/>
    <cellStyle name="Normal 2 2 18" xfId="354"/>
    <cellStyle name="Normal 2 2 19" xfId="355"/>
    <cellStyle name="Normal 2 2 2" xfId="356"/>
    <cellStyle name="Normal 2 2 2 10" xfId="357"/>
    <cellStyle name="Normal 2 2 2 11" xfId="358"/>
    <cellStyle name="Normal 2 2 2 12" xfId="359"/>
    <cellStyle name="Normal 2 2 2 13" xfId="360"/>
    <cellStyle name="Normal 2 2 2 14" xfId="361"/>
    <cellStyle name="Normal 2 2 2 15" xfId="362"/>
    <cellStyle name="Normal 2 2 2 16" xfId="363"/>
    <cellStyle name="Normal 2 2 2 17" xfId="364"/>
    <cellStyle name="Normal 2 2 2 18" xfId="365"/>
    <cellStyle name="Normal 2 2 2 19" xfId="366"/>
    <cellStyle name="Normal 2 2 2 2" xfId="367"/>
    <cellStyle name="Normal 2 2 2 20" xfId="368"/>
    <cellStyle name="Normal 2 2 2 21" xfId="369"/>
    <cellStyle name="Normal 2 2 2 22" xfId="370"/>
    <cellStyle name="Normal 2 2 2 23" xfId="371"/>
    <cellStyle name="Normal 2 2 2 24" xfId="372"/>
    <cellStyle name="Normal 2 2 2 25" xfId="373"/>
    <cellStyle name="Normal 2 2 2 26" xfId="374"/>
    <cellStyle name="Normal 2 2 2 27" xfId="375"/>
    <cellStyle name="Normal 2 2 2 28" xfId="376"/>
    <cellStyle name="Normal 2 2 2 29" xfId="377"/>
    <cellStyle name="Normal 2 2 2 3" xfId="378"/>
    <cellStyle name="Normal 2 2 2 30" xfId="379"/>
    <cellStyle name="Normal 2 2 2 31" xfId="380"/>
    <cellStyle name="Normal 2 2 2 32" xfId="381"/>
    <cellStyle name="Normal 2 2 2 33" xfId="382"/>
    <cellStyle name="Normal 2 2 2 34" xfId="383"/>
    <cellStyle name="Normal 2 2 2 35" xfId="384"/>
    <cellStyle name="Normal 2 2 2 36" xfId="385"/>
    <cellStyle name="Normal 2 2 2 37" xfId="386"/>
    <cellStyle name="Normal 2 2 2 38" xfId="387"/>
    <cellStyle name="Normal 2 2 2 4" xfId="388"/>
    <cellStyle name="Normal 2 2 2 5" xfId="389"/>
    <cellStyle name="Normal 2 2 2 6" xfId="390"/>
    <cellStyle name="Normal 2 2 2 7" xfId="391"/>
    <cellStyle name="Normal 2 2 2 8" xfId="392"/>
    <cellStyle name="Normal 2 2 2 9" xfId="393"/>
    <cellStyle name="Normal 2 2 20" xfId="394"/>
    <cellStyle name="Normal 2 2 21" xfId="395"/>
    <cellStyle name="Normal 2 2 22" xfId="396"/>
    <cellStyle name="Normal 2 2 23" xfId="397"/>
    <cellStyle name="Normal 2 2 24" xfId="398"/>
    <cellStyle name="Normal 2 2 25" xfId="399"/>
    <cellStyle name="Normal 2 2 26" xfId="400"/>
    <cellStyle name="Normal 2 2 27" xfId="401"/>
    <cellStyle name="Normal 2 2 28" xfId="402"/>
    <cellStyle name="Normal 2 2 29" xfId="403"/>
    <cellStyle name="Normal 2 2 3" xfId="404"/>
    <cellStyle name="Normal 2 2 3 10" xfId="405"/>
    <cellStyle name="Normal 2 2 3 11" xfId="406"/>
    <cellStyle name="Normal 2 2 3 12" xfId="407"/>
    <cellStyle name="Normal 2 2 3 13" xfId="408"/>
    <cellStyle name="Normal 2 2 3 14" xfId="409"/>
    <cellStyle name="Normal 2 2 3 15" xfId="410"/>
    <cellStyle name="Normal 2 2 3 16" xfId="411"/>
    <cellStyle name="Normal 2 2 3 17" xfId="412"/>
    <cellStyle name="Normal 2 2 3 18" xfId="413"/>
    <cellStyle name="Normal 2 2 3 19" xfId="414"/>
    <cellStyle name="Normal 2 2 3 2" xfId="415"/>
    <cellStyle name="Normal 2 2 3 20" xfId="416"/>
    <cellStyle name="Normal 2 2 3 21" xfId="417"/>
    <cellStyle name="Normal 2 2 3 22" xfId="418"/>
    <cellStyle name="Normal 2 2 3 23" xfId="419"/>
    <cellStyle name="Normal 2 2 3 24" xfId="420"/>
    <cellStyle name="Normal 2 2 3 25" xfId="421"/>
    <cellStyle name="Normal 2 2 3 26" xfId="422"/>
    <cellStyle name="Normal 2 2 3 27" xfId="423"/>
    <cellStyle name="Normal 2 2 3 28" xfId="424"/>
    <cellStyle name="Normal 2 2 3 29" xfId="425"/>
    <cellStyle name="Normal 2 2 3 3" xfId="426"/>
    <cellStyle name="Normal 2 2 3 30" xfId="427"/>
    <cellStyle name="Normal 2 2 3 31" xfId="428"/>
    <cellStyle name="Normal 2 2 3 32" xfId="429"/>
    <cellStyle name="Normal 2 2 3 33" xfId="430"/>
    <cellStyle name="Normal 2 2 3 34" xfId="431"/>
    <cellStyle name="Normal 2 2 3 4" xfId="432"/>
    <cellStyle name="Normal 2 2 3 5" xfId="433"/>
    <cellStyle name="Normal 2 2 3 6" xfId="434"/>
    <cellStyle name="Normal 2 2 3 7" xfId="435"/>
    <cellStyle name="Normal 2 2 3 8" xfId="436"/>
    <cellStyle name="Normal 2 2 3 9" xfId="437"/>
    <cellStyle name="Normal 2 2 30" xfId="438"/>
    <cellStyle name="Normal 2 2 31" xfId="439"/>
    <cellStyle name="Normal 2 2 32" xfId="440"/>
    <cellStyle name="Normal 2 2 33" xfId="441"/>
    <cellStyle name="Normal 2 2 34" xfId="442"/>
    <cellStyle name="Normal 2 2 35" xfId="443"/>
    <cellStyle name="Normal 2 2 36" xfId="444"/>
    <cellStyle name="Normal 2 2 37" xfId="445"/>
    <cellStyle name="Normal 2 2 38" xfId="446"/>
    <cellStyle name="Normal 2 2 39" xfId="447"/>
    <cellStyle name="Normal 2 2 4" xfId="448"/>
    <cellStyle name="Normal 2 2 40" xfId="449"/>
    <cellStyle name="Normal 2 2 41" xfId="450"/>
    <cellStyle name="Normal 2 2 42" xfId="451"/>
    <cellStyle name="Normal 2 2 43" xfId="452"/>
    <cellStyle name="Normal 2 2 44" xfId="453"/>
    <cellStyle name="Normal 2 2 45" xfId="454"/>
    <cellStyle name="Normal 2 2 46" xfId="455"/>
    <cellStyle name="Normal 2 2 5" xfId="456"/>
    <cellStyle name="Normal 2 2 6" xfId="457"/>
    <cellStyle name="Normal 2 2 7" xfId="458"/>
    <cellStyle name="Normal 2 2 8" xfId="459"/>
    <cellStyle name="Normal 2 2 8 2" xfId="460"/>
    <cellStyle name="Normal 2 2 8 3" xfId="461"/>
    <cellStyle name="Normal 2 2 8 4" xfId="462"/>
    <cellStyle name="Normal 2 2 9" xfId="463"/>
    <cellStyle name="Normal 2 20" xfId="464"/>
    <cellStyle name="Normal 2 20 2" xfId="465"/>
    <cellStyle name="Normal 2 20 3" xfId="466"/>
    <cellStyle name="Normal 2 20 4" xfId="467"/>
    <cellStyle name="Normal 2 21" xfId="468"/>
    <cellStyle name="Normal 2 21 2" xfId="469"/>
    <cellStyle name="Normal 2 21 3" xfId="470"/>
    <cellStyle name="Normal 2 21 4" xfId="471"/>
    <cellStyle name="Normal 2 22" xfId="472"/>
    <cellStyle name="Normal 2 22 2" xfId="473"/>
    <cellStyle name="Normal 2 22 3" xfId="474"/>
    <cellStyle name="Normal 2 22 4" xfId="475"/>
    <cellStyle name="Normal 2 23" xfId="476"/>
    <cellStyle name="Normal 2 23 2" xfId="477"/>
    <cellStyle name="Normal 2 23 3" xfId="478"/>
    <cellStyle name="Normal 2 23 4" xfId="479"/>
    <cellStyle name="Normal 2 24" xfId="480"/>
    <cellStyle name="Normal 2 24 2" xfId="481"/>
    <cellStyle name="Normal 2 24 3" xfId="482"/>
    <cellStyle name="Normal 2 24 4" xfId="483"/>
    <cellStyle name="Normal 2 25" xfId="484"/>
    <cellStyle name="Normal 2 25 2" xfId="485"/>
    <cellStyle name="Normal 2 25 3" xfId="486"/>
    <cellStyle name="Normal 2 25 4" xfId="487"/>
    <cellStyle name="Normal 2 26" xfId="488"/>
    <cellStyle name="Normal 2 27" xfId="489"/>
    <cellStyle name="Normal 2 28" xfId="490"/>
    <cellStyle name="Normal 2 29" xfId="491"/>
    <cellStyle name="Normal 2 29 2" xfId="492"/>
    <cellStyle name="Normal 2 29 3" xfId="493"/>
    <cellStyle name="Normal 2 29 4" xfId="494"/>
    <cellStyle name="Normal 2 3" xfId="495"/>
    <cellStyle name="Normal 2 3 2" xfId="496"/>
    <cellStyle name="Normal 2 3 2 2" xfId="497"/>
    <cellStyle name="Normal 2 3 3" xfId="498"/>
    <cellStyle name="Normal 2 3 3 2" xfId="499"/>
    <cellStyle name="Normal 2 3 4" xfId="500"/>
    <cellStyle name="Normal 2 3 5" xfId="501"/>
    <cellStyle name="Normal 2 3 6" xfId="502"/>
    <cellStyle name="Normal 2 3 7" xfId="503"/>
    <cellStyle name="Normal 2 30" xfId="504"/>
    <cellStyle name="Normal 2 30 2" xfId="505"/>
    <cellStyle name="Normal 2 30 3" xfId="506"/>
    <cellStyle name="Normal 2 30 4" xfId="507"/>
    <cellStyle name="Normal 2 31" xfId="508"/>
    <cellStyle name="Normal 2 31 2" xfId="509"/>
    <cellStyle name="Normal 2 31 3" xfId="510"/>
    <cellStyle name="Normal 2 31 4" xfId="511"/>
    <cellStyle name="Normal 2 32" xfId="512"/>
    <cellStyle name="Normal 2 32 2" xfId="513"/>
    <cellStyle name="Normal 2 32 3" xfId="514"/>
    <cellStyle name="Normal 2 32 4" xfId="515"/>
    <cellStyle name="Normal 2 33" xfId="516"/>
    <cellStyle name="Normal 2 33 2" xfId="517"/>
    <cellStyle name="Normal 2 33 3" xfId="518"/>
    <cellStyle name="Normal 2 33 4" xfId="519"/>
    <cellStyle name="Normal 2 34" xfId="520"/>
    <cellStyle name="Normal 2 34 2" xfId="521"/>
    <cellStyle name="Normal 2 34 3" xfId="522"/>
    <cellStyle name="Normal 2 34 4" xfId="523"/>
    <cellStyle name="Normal 2 35" xfId="524"/>
    <cellStyle name="Normal 2 35 2" xfId="525"/>
    <cellStyle name="Normal 2 35 3" xfId="526"/>
    <cellStyle name="Normal 2 35 4" xfId="527"/>
    <cellStyle name="Normal 2 36" xfId="528"/>
    <cellStyle name="Normal 2 36 2" xfId="529"/>
    <cellStyle name="Normal 2 36 3" xfId="530"/>
    <cellStyle name="Normal 2 36 4" xfId="531"/>
    <cellStyle name="Normal 2 37" xfId="532"/>
    <cellStyle name="Normal 2 37 2" xfId="533"/>
    <cellStyle name="Normal 2 37 3" xfId="534"/>
    <cellStyle name="Normal 2 37 4" xfId="535"/>
    <cellStyle name="Normal 2 38" xfId="536"/>
    <cellStyle name="Normal 2 38 2" xfId="537"/>
    <cellStyle name="Normal 2 38 3" xfId="538"/>
    <cellStyle name="Normal 2 38 4" xfId="539"/>
    <cellStyle name="Normal 2 39" xfId="540"/>
    <cellStyle name="Normal 2 39 2" xfId="541"/>
    <cellStyle name="Normal 2 39 3" xfId="542"/>
    <cellStyle name="Normal 2 39 4" xfId="543"/>
    <cellStyle name="Normal 2 4" xfId="544"/>
    <cellStyle name="Normal 2 4 10" xfId="545"/>
    <cellStyle name="Normal 2 4 11" xfId="546"/>
    <cellStyle name="Normal 2 4 12" xfId="547"/>
    <cellStyle name="Normal 2 4 13" xfId="548"/>
    <cellStyle name="Normal 2 4 14" xfId="549"/>
    <cellStyle name="Normal 2 4 15" xfId="550"/>
    <cellStyle name="Normal 2 4 16" xfId="551"/>
    <cellStyle name="Normal 2 4 17" xfId="552"/>
    <cellStyle name="Normal 2 4 18" xfId="553"/>
    <cellStyle name="Normal 2 4 19" xfId="554"/>
    <cellStyle name="Normal 2 4 2" xfId="555"/>
    <cellStyle name="Normal 2 4 20" xfId="556"/>
    <cellStyle name="Normal 2 4 21" xfId="557"/>
    <cellStyle name="Normal 2 4 22" xfId="558"/>
    <cellStyle name="Normal 2 4 23" xfId="559"/>
    <cellStyle name="Normal 2 4 24" xfId="560"/>
    <cellStyle name="Normal 2 4 25" xfId="561"/>
    <cellStyle name="Normal 2 4 26" xfId="562"/>
    <cellStyle name="Normal 2 4 27" xfId="563"/>
    <cellStyle name="Normal 2 4 28" xfId="564"/>
    <cellStyle name="Normal 2 4 29" xfId="565"/>
    <cellStyle name="Normal 2 4 3" xfId="566"/>
    <cellStyle name="Normal 2 4 30" xfId="567"/>
    <cellStyle name="Normal 2 4 30 2" xfId="568"/>
    <cellStyle name="Normal 2 4 4" xfId="569"/>
    <cellStyle name="Normal 2 4 5" xfId="570"/>
    <cellStyle name="Normal 2 4 6" xfId="571"/>
    <cellStyle name="Normal 2 4 7" xfId="572"/>
    <cellStyle name="Normal 2 4 8" xfId="573"/>
    <cellStyle name="Normal 2 4 9" xfId="574"/>
    <cellStyle name="Normal 2 40" xfId="575"/>
    <cellStyle name="Normal 2 40 2" xfId="576"/>
    <cellStyle name="Normal 2 40 3" xfId="577"/>
    <cellStyle name="Normal 2 40 4" xfId="578"/>
    <cellStyle name="Normal 2 41" xfId="579"/>
    <cellStyle name="Normal 2 41 2" xfId="580"/>
    <cellStyle name="Normal 2 41 3" xfId="581"/>
    <cellStyle name="Normal 2 41 4" xfId="582"/>
    <cellStyle name="Normal 2 42" xfId="583"/>
    <cellStyle name="Normal 2 42 2" xfId="584"/>
    <cellStyle name="Normal 2 42 3" xfId="585"/>
    <cellStyle name="Normal 2 42 4" xfId="586"/>
    <cellStyle name="Normal 2 43" xfId="587"/>
    <cellStyle name="Normal 2 43 2" xfId="588"/>
    <cellStyle name="Normal 2 43 3" xfId="589"/>
    <cellStyle name="Normal 2 43 4" xfId="590"/>
    <cellStyle name="Normal 2 44" xfId="591"/>
    <cellStyle name="Normal 2 44 2" xfId="592"/>
    <cellStyle name="Normal 2 44 3" xfId="593"/>
    <cellStyle name="Normal 2 44 4" xfId="594"/>
    <cellStyle name="Normal 2 45" xfId="595"/>
    <cellStyle name="Normal 2 45 2" xfId="596"/>
    <cellStyle name="Normal 2 45 3" xfId="597"/>
    <cellStyle name="Normal 2 45 4" xfId="598"/>
    <cellStyle name="Normal 2 46" xfId="599"/>
    <cellStyle name="Normal 2 46 2" xfId="600"/>
    <cellStyle name="Normal 2 46 3" xfId="601"/>
    <cellStyle name="Normal 2 46 4" xfId="602"/>
    <cellStyle name="Normal 2 47" xfId="603"/>
    <cellStyle name="Normal 2 47 2" xfId="604"/>
    <cellStyle name="Normal 2 47 3" xfId="605"/>
    <cellStyle name="Normal 2 47 4" xfId="606"/>
    <cellStyle name="Normal 2 48" xfId="607"/>
    <cellStyle name="Normal 2 48 2" xfId="608"/>
    <cellStyle name="Normal 2 48 3" xfId="609"/>
    <cellStyle name="Normal 2 48 4" xfId="610"/>
    <cellStyle name="Normal 2 49" xfId="611"/>
    <cellStyle name="Normal 2 49 2" xfId="612"/>
    <cellStyle name="Normal 2 49 3" xfId="613"/>
    <cellStyle name="Normal 2 49 4" xfId="614"/>
    <cellStyle name="Normal 2 5" xfId="615"/>
    <cellStyle name="Normal 2 5 10" xfId="616"/>
    <cellStyle name="Normal 2 5 11" xfId="617"/>
    <cellStyle name="Normal 2 5 12" xfId="618"/>
    <cellStyle name="Normal 2 5 13" xfId="619"/>
    <cellStyle name="Normal 2 5 14" xfId="620"/>
    <cellStyle name="Normal 2 5 15" xfId="621"/>
    <cellStyle name="Normal 2 5 16" xfId="622"/>
    <cellStyle name="Normal 2 5 17" xfId="623"/>
    <cellStyle name="Normal 2 5 18" xfId="624"/>
    <cellStyle name="Normal 2 5 19" xfId="625"/>
    <cellStyle name="Normal 2 5 2" xfId="626"/>
    <cellStyle name="Normal 2 5 20" xfId="627"/>
    <cellStyle name="Normal 2 5 21" xfId="628"/>
    <cellStyle name="Normal 2 5 22" xfId="629"/>
    <cellStyle name="Normal 2 5 23" xfId="630"/>
    <cellStyle name="Normal 2 5 24" xfId="631"/>
    <cellStyle name="Normal 2 5 25" xfId="632"/>
    <cellStyle name="Normal 2 5 26" xfId="633"/>
    <cellStyle name="Normal 2 5 27" xfId="634"/>
    <cellStyle name="Normal 2 5 28" xfId="635"/>
    <cellStyle name="Normal 2 5 29" xfId="636"/>
    <cellStyle name="Normal 2 5 3" xfId="637"/>
    <cellStyle name="Normal 2 5 30" xfId="638"/>
    <cellStyle name="Normal 2 5 31" xfId="639"/>
    <cellStyle name="Normal 2 5 32" xfId="640"/>
    <cellStyle name="Normal 2 5 4" xfId="641"/>
    <cellStyle name="Normal 2 5 5" xfId="642"/>
    <cellStyle name="Normal 2 5 6" xfId="643"/>
    <cellStyle name="Normal 2 5 7" xfId="644"/>
    <cellStyle name="Normal 2 5 8" xfId="645"/>
    <cellStyle name="Normal 2 5 9" xfId="646"/>
    <cellStyle name="Normal 2 5_Mappings" xfId="647"/>
    <cellStyle name="Normal 2 50" xfId="648"/>
    <cellStyle name="Normal 2 50 2" xfId="649"/>
    <cellStyle name="Normal 2 50 3" xfId="650"/>
    <cellStyle name="Normal 2 50 4" xfId="651"/>
    <cellStyle name="Normal 2 51" xfId="652"/>
    <cellStyle name="Normal 2 52" xfId="653"/>
    <cellStyle name="Normal 2 53" xfId="654"/>
    <cellStyle name="Normal 2 54" xfId="655"/>
    <cellStyle name="Normal 2 55" xfId="656"/>
    <cellStyle name="Normal 2 6" xfId="657"/>
    <cellStyle name="Normal 2 6 10" xfId="658"/>
    <cellStyle name="Normal 2 6 11" xfId="659"/>
    <cellStyle name="Normal 2 6 12" xfId="660"/>
    <cellStyle name="Normal 2 6 13" xfId="661"/>
    <cellStyle name="Normal 2 6 14" xfId="662"/>
    <cellStyle name="Normal 2 6 15" xfId="663"/>
    <cellStyle name="Normal 2 6 16" xfId="664"/>
    <cellStyle name="Normal 2 6 17" xfId="665"/>
    <cellStyle name="Normal 2 6 18" xfId="666"/>
    <cellStyle name="Normal 2 6 19" xfId="667"/>
    <cellStyle name="Normal 2 6 2" xfId="668"/>
    <cellStyle name="Normal 2 6 20" xfId="669"/>
    <cellStyle name="Normal 2 6 21" xfId="670"/>
    <cellStyle name="Normal 2 6 22" xfId="671"/>
    <cellStyle name="Normal 2 6 23" xfId="672"/>
    <cellStyle name="Normal 2 6 24" xfId="673"/>
    <cellStyle name="Normal 2 6 25" xfId="674"/>
    <cellStyle name="Normal 2 6 26" xfId="675"/>
    <cellStyle name="Normal 2 6 27" xfId="676"/>
    <cellStyle name="Normal 2 6 28" xfId="677"/>
    <cellStyle name="Normal 2 6 29" xfId="678"/>
    <cellStyle name="Normal 2 6 3" xfId="679"/>
    <cellStyle name="Normal 2 6 30" xfId="680"/>
    <cellStyle name="Normal 2 6 31" xfId="681"/>
    <cellStyle name="Normal 2 6 32" xfId="682"/>
    <cellStyle name="Normal 2 6 4" xfId="683"/>
    <cellStyle name="Normal 2 6 5" xfId="684"/>
    <cellStyle name="Normal 2 6 6" xfId="685"/>
    <cellStyle name="Normal 2 6 7" xfId="686"/>
    <cellStyle name="Normal 2 6 8" xfId="687"/>
    <cellStyle name="Normal 2 6 9" xfId="688"/>
    <cellStyle name="Normal 2 7" xfId="689"/>
    <cellStyle name="Normal 2 7 10" xfId="690"/>
    <cellStyle name="Normal 2 7 11" xfId="691"/>
    <cellStyle name="Normal 2 7 12" xfId="692"/>
    <cellStyle name="Normal 2 7 13" xfId="693"/>
    <cellStyle name="Normal 2 7 14" xfId="694"/>
    <cellStyle name="Normal 2 7 15" xfId="695"/>
    <cellStyle name="Normal 2 7 16" xfId="696"/>
    <cellStyle name="Normal 2 7 17" xfId="697"/>
    <cellStyle name="Normal 2 7 18" xfId="698"/>
    <cellStyle name="Normal 2 7 19" xfId="699"/>
    <cellStyle name="Normal 2 7 2" xfId="700"/>
    <cellStyle name="Normal 2 7 20" xfId="701"/>
    <cellStyle name="Normal 2 7 21" xfId="702"/>
    <cellStyle name="Normal 2 7 22" xfId="703"/>
    <cellStyle name="Normal 2 7 23" xfId="704"/>
    <cellStyle name="Normal 2 7 24" xfId="705"/>
    <cellStyle name="Normal 2 7 25" xfId="706"/>
    <cellStyle name="Normal 2 7 26" xfId="707"/>
    <cellStyle name="Normal 2 7 3" xfId="708"/>
    <cellStyle name="Normal 2 7 4" xfId="709"/>
    <cellStyle name="Normal 2 7 5" xfId="710"/>
    <cellStyle name="Normal 2 7 6" xfId="711"/>
    <cellStyle name="Normal 2 7 7" xfId="712"/>
    <cellStyle name="Normal 2 7 8" xfId="713"/>
    <cellStyle name="Normal 2 7 9" xfId="714"/>
    <cellStyle name="Normal 2 8" xfId="715"/>
    <cellStyle name="Normal 2 8 10" xfId="716"/>
    <cellStyle name="Normal 2 8 10 2" xfId="717"/>
    <cellStyle name="Normal 2 8 10 3" xfId="718"/>
    <cellStyle name="Normal 2 8 10 4" xfId="719"/>
    <cellStyle name="Normal 2 8 11" xfId="720"/>
    <cellStyle name="Normal 2 8 11 2" xfId="721"/>
    <cellStyle name="Normal 2 8 11 3" xfId="722"/>
    <cellStyle name="Normal 2 8 11 4" xfId="723"/>
    <cellStyle name="Normal 2 8 12" xfId="724"/>
    <cellStyle name="Normal 2 8 12 2" xfId="725"/>
    <cellStyle name="Normal 2 8 12 3" xfId="726"/>
    <cellStyle name="Normal 2 8 12 4" xfId="727"/>
    <cellStyle name="Normal 2 8 13" xfId="728"/>
    <cellStyle name="Normal 2 8 13 2" xfId="729"/>
    <cellStyle name="Normal 2 8 13 3" xfId="730"/>
    <cellStyle name="Normal 2 8 13 4" xfId="731"/>
    <cellStyle name="Normal 2 8 14" xfId="732"/>
    <cellStyle name="Normal 2 8 14 2" xfId="733"/>
    <cellStyle name="Normal 2 8 14 3" xfId="734"/>
    <cellStyle name="Normal 2 8 14 4" xfId="735"/>
    <cellStyle name="Normal 2 8 15" xfId="736"/>
    <cellStyle name="Normal 2 8 15 2" xfId="737"/>
    <cellStyle name="Normal 2 8 15 3" xfId="738"/>
    <cellStyle name="Normal 2 8 15 4" xfId="739"/>
    <cellStyle name="Normal 2 8 16" xfId="740"/>
    <cellStyle name="Normal 2 8 16 2" xfId="741"/>
    <cellStyle name="Normal 2 8 16 3" xfId="742"/>
    <cellStyle name="Normal 2 8 16 4" xfId="743"/>
    <cellStyle name="Normal 2 8 17" xfId="744"/>
    <cellStyle name="Normal 2 8 18" xfId="745"/>
    <cellStyle name="Normal 2 8 19" xfId="746"/>
    <cellStyle name="Normal 2 8 2" xfId="747"/>
    <cellStyle name="Normal 2 8 2 2" xfId="748"/>
    <cellStyle name="Normal 2 8 2 3" xfId="749"/>
    <cellStyle name="Normal 2 8 2 4" xfId="750"/>
    <cellStyle name="Normal 2 8 3" xfId="751"/>
    <cellStyle name="Normal 2 8 3 2" xfId="752"/>
    <cellStyle name="Normal 2 8 3 3" xfId="753"/>
    <cellStyle name="Normal 2 8 3 4" xfId="754"/>
    <cellStyle name="Normal 2 8 4" xfId="755"/>
    <cellStyle name="Normal 2 8 4 2" xfId="756"/>
    <cellStyle name="Normal 2 8 4 3" xfId="757"/>
    <cellStyle name="Normal 2 8 4 4" xfId="758"/>
    <cellStyle name="Normal 2 8 5" xfId="759"/>
    <cellStyle name="Normal 2 8 5 2" xfId="760"/>
    <cellStyle name="Normal 2 8 5 3" xfId="761"/>
    <cellStyle name="Normal 2 8 5 4" xfId="762"/>
    <cellStyle name="Normal 2 8 6" xfId="763"/>
    <cellStyle name="Normal 2 8 6 2" xfId="764"/>
    <cellStyle name="Normal 2 8 6 3" xfId="765"/>
    <cellStyle name="Normal 2 8 6 4" xfId="766"/>
    <cellStyle name="Normal 2 8 7" xfId="767"/>
    <cellStyle name="Normal 2 8 7 2" xfId="768"/>
    <cellStyle name="Normal 2 8 7 3" xfId="769"/>
    <cellStyle name="Normal 2 8 7 4" xfId="770"/>
    <cellStyle name="Normal 2 8 8" xfId="771"/>
    <cellStyle name="Normal 2 8 8 2" xfId="772"/>
    <cellStyle name="Normal 2 8 8 3" xfId="773"/>
    <cellStyle name="Normal 2 8 8 4" xfId="774"/>
    <cellStyle name="Normal 2 8 9" xfId="775"/>
    <cellStyle name="Normal 2 8 9 2" xfId="776"/>
    <cellStyle name="Normal 2 8 9 3" xfId="777"/>
    <cellStyle name="Normal 2 8 9 4" xfId="778"/>
    <cellStyle name="Normal 2 9" xfId="779"/>
    <cellStyle name="Normal 2 9 2" xfId="780"/>
    <cellStyle name="Normal 2 9 3" xfId="781"/>
    <cellStyle name="Normal 2 9 4" xfId="782"/>
    <cellStyle name="Normal 2_Mappings" xfId="783"/>
    <cellStyle name="Normal 20" xfId="784"/>
    <cellStyle name="Normal 20 2" xfId="785"/>
    <cellStyle name="Normal 20 3" xfId="786"/>
    <cellStyle name="Normal 20 4" xfId="787"/>
    <cellStyle name="Normal 20_Mappings" xfId="788"/>
    <cellStyle name="Normal 21" xfId="789"/>
    <cellStyle name="Normal 21 2" xfId="790"/>
    <cellStyle name="Normal 22" xfId="791"/>
    <cellStyle name="Normal 22 2" xfId="792"/>
    <cellStyle name="Normal 22 3" xfId="793"/>
    <cellStyle name="Normal 23" xfId="794"/>
    <cellStyle name="Normal 23 2" xfId="795"/>
    <cellStyle name="Normal 23 3" xfId="796"/>
    <cellStyle name="Normal 24" xfId="797"/>
    <cellStyle name="Normal 24 2" xfId="798"/>
    <cellStyle name="Normal 24 3" xfId="799"/>
    <cellStyle name="Normal 25" xfId="800"/>
    <cellStyle name="Normal 25 2" xfId="801"/>
    <cellStyle name="Normal 25 3" xfId="802"/>
    <cellStyle name="Normal 26" xfId="803"/>
    <cellStyle name="Normal 26 2" xfId="804"/>
    <cellStyle name="Normal 26 3" xfId="805"/>
    <cellStyle name="Normal 27" xfId="806"/>
    <cellStyle name="Normal 27 2" xfId="807"/>
    <cellStyle name="Normal 28" xfId="808"/>
    <cellStyle name="Normal 28 2" xfId="809"/>
    <cellStyle name="Normal 29" xfId="810"/>
    <cellStyle name="Normal 29 2" xfId="811"/>
    <cellStyle name="Normal 3" xfId="812"/>
    <cellStyle name="Normal 3 10" xfId="813"/>
    <cellStyle name="Normal 3 10 2" xfId="814"/>
    <cellStyle name="Normal 3 10 3" xfId="815"/>
    <cellStyle name="Normal 3 10 4" xfId="816"/>
    <cellStyle name="Normal 3 11" xfId="817"/>
    <cellStyle name="Normal 3 11 2" xfId="818"/>
    <cellStyle name="Normal 3 11 3" xfId="819"/>
    <cellStyle name="Normal 3 11 4" xfId="820"/>
    <cellStyle name="Normal 3 12" xfId="821"/>
    <cellStyle name="Normal 3 12 2" xfId="822"/>
    <cellStyle name="Normal 3 12 3" xfId="823"/>
    <cellStyle name="Normal 3 12 4" xfId="824"/>
    <cellStyle name="Normal 3 13" xfId="825"/>
    <cellStyle name="Normal 3 13 2" xfId="826"/>
    <cellStyle name="Normal 3 13 3" xfId="827"/>
    <cellStyle name="Normal 3 13 4" xfId="828"/>
    <cellStyle name="Normal 3 14" xfId="829"/>
    <cellStyle name="Normal 3 14 2" xfId="830"/>
    <cellStyle name="Normal 3 14 3" xfId="831"/>
    <cellStyle name="Normal 3 14 4" xfId="832"/>
    <cellStyle name="Normal 3 15" xfId="833"/>
    <cellStyle name="Normal 3 15 2" xfId="834"/>
    <cellStyle name="Normal 3 15 3" xfId="835"/>
    <cellStyle name="Normal 3 15 4" xfId="836"/>
    <cellStyle name="Normal 3 16" xfId="837"/>
    <cellStyle name="Normal 3 17" xfId="838"/>
    <cellStyle name="Normal 3 18" xfId="839"/>
    <cellStyle name="Normal 3 19" xfId="840"/>
    <cellStyle name="Normal 3 2" xfId="841"/>
    <cellStyle name="Normal 3 2 10" xfId="842"/>
    <cellStyle name="Normal 3 2 11" xfId="843"/>
    <cellStyle name="Normal 3 2 12" xfId="844"/>
    <cellStyle name="Normal 3 2 13" xfId="845"/>
    <cellStyle name="Normal 3 2 14" xfId="846"/>
    <cellStyle name="Normal 3 2 15" xfId="847"/>
    <cellStyle name="Normal 3 2 16" xfId="848"/>
    <cellStyle name="Normal 3 2 17" xfId="849"/>
    <cellStyle name="Normal 3 2 18" xfId="850"/>
    <cellStyle name="Normal 3 2 19" xfId="851"/>
    <cellStyle name="Normal 3 2 2" xfId="852"/>
    <cellStyle name="Normal 3 2 20" xfId="853"/>
    <cellStyle name="Normal 3 2 21" xfId="854"/>
    <cellStyle name="Normal 3 2 22" xfId="855"/>
    <cellStyle name="Normal 3 2 23" xfId="856"/>
    <cellStyle name="Normal 3 2 24" xfId="857"/>
    <cellStyle name="Normal 3 2 25" xfId="858"/>
    <cellStyle name="Normal 3 2 26" xfId="859"/>
    <cellStyle name="Normal 3 2 27" xfId="860"/>
    <cellStyle name="Normal 3 2 28" xfId="861"/>
    <cellStyle name="Normal 3 2 29" xfId="862"/>
    <cellStyle name="Normal 3 2 3" xfId="863"/>
    <cellStyle name="Normal 3 2 30" xfId="864"/>
    <cellStyle name="Normal 3 2 31" xfId="865"/>
    <cellStyle name="Normal 3 2 32" xfId="866"/>
    <cellStyle name="Normal 3 2 33" xfId="867"/>
    <cellStyle name="Normal 3 2 34" xfId="868"/>
    <cellStyle name="Normal 3 2 35" xfId="869"/>
    <cellStyle name="Normal 3 2 36" xfId="870"/>
    <cellStyle name="Normal 3 2 37" xfId="871"/>
    <cellStyle name="Normal 3 2 38" xfId="872"/>
    <cellStyle name="Normal 3 2 39" xfId="873"/>
    <cellStyle name="Normal 3 2 4" xfId="874"/>
    <cellStyle name="Normal 3 2 40" xfId="875"/>
    <cellStyle name="Normal 3 2 41" xfId="876"/>
    <cellStyle name="Normal 3 2 42" xfId="877"/>
    <cellStyle name="Normal 3 2 43" xfId="878"/>
    <cellStyle name="Normal 3 2 44" xfId="879"/>
    <cellStyle name="Normal 3 2 45" xfId="880"/>
    <cellStyle name="Normal 3 2 5" xfId="881"/>
    <cellStyle name="Normal 3 2 6" xfId="882"/>
    <cellStyle name="Normal 3 2 7" xfId="883"/>
    <cellStyle name="Normal 3 2 8" xfId="884"/>
    <cellStyle name="Normal 3 2 9" xfId="885"/>
    <cellStyle name="Normal 3 20" xfId="886"/>
    <cellStyle name="Normal 3 21" xfId="887"/>
    <cellStyle name="Normal 3 22" xfId="888"/>
    <cellStyle name="Normal 3 23" xfId="889"/>
    <cellStyle name="Normal 3 24" xfId="890"/>
    <cellStyle name="Normal 3 25" xfId="891"/>
    <cellStyle name="Normal 3 26" xfId="892"/>
    <cellStyle name="Normal 3 27" xfId="893"/>
    <cellStyle name="Normal 3 28" xfId="894"/>
    <cellStyle name="Normal 3 29" xfId="895"/>
    <cellStyle name="Normal 3 3" xfId="896"/>
    <cellStyle name="Normal 3 3 10" xfId="897"/>
    <cellStyle name="Normal 3 3 11" xfId="898"/>
    <cellStyle name="Normal 3 3 12" xfId="899"/>
    <cellStyle name="Normal 3 3 13" xfId="900"/>
    <cellStyle name="Normal 3 3 14" xfId="901"/>
    <cellStyle name="Normal 3 3 15" xfId="902"/>
    <cellStyle name="Normal 3 3 16" xfId="903"/>
    <cellStyle name="Normal 3 3 17" xfId="904"/>
    <cellStyle name="Normal 3 3 18" xfId="905"/>
    <cellStyle name="Normal 3 3 19" xfId="906"/>
    <cellStyle name="Normal 3 3 2" xfId="907"/>
    <cellStyle name="Normal 3 3 20" xfId="908"/>
    <cellStyle name="Normal 3 3 21" xfId="909"/>
    <cellStyle name="Normal 3 3 22" xfId="910"/>
    <cellStyle name="Normal 3 3 23" xfId="911"/>
    <cellStyle name="Normal 3 3 24" xfId="912"/>
    <cellStyle name="Normal 3 3 25" xfId="913"/>
    <cellStyle name="Normal 3 3 26" xfId="914"/>
    <cellStyle name="Normal 3 3 27" xfId="915"/>
    <cellStyle name="Normal 3 3 28" xfId="916"/>
    <cellStyle name="Normal 3 3 29" xfId="917"/>
    <cellStyle name="Normal 3 3 3" xfId="918"/>
    <cellStyle name="Normal 3 3 30" xfId="919"/>
    <cellStyle name="Normal 3 3 31" xfId="920"/>
    <cellStyle name="Normal 3 3 32" xfId="921"/>
    <cellStyle name="Normal 3 3 33" xfId="922"/>
    <cellStyle name="Normal 3 3 34" xfId="923"/>
    <cellStyle name="Normal 3 3 35" xfId="924"/>
    <cellStyle name="Normal 3 3 35 2" xfId="925"/>
    <cellStyle name="Normal 3 3 36" xfId="926"/>
    <cellStyle name="Normal 3 3 4" xfId="927"/>
    <cellStyle name="Normal 3 3 5" xfId="928"/>
    <cellStyle name="Normal 3 3 6" xfId="929"/>
    <cellStyle name="Normal 3 3 7" xfId="930"/>
    <cellStyle name="Normal 3 3 8" xfId="931"/>
    <cellStyle name="Normal 3 3 9" xfId="932"/>
    <cellStyle name="Normal 3 30" xfId="933"/>
    <cellStyle name="Normal 3 31" xfId="934"/>
    <cellStyle name="Normal 3 32" xfId="935"/>
    <cellStyle name="Normal 3 33" xfId="936"/>
    <cellStyle name="Normal 3 34" xfId="937"/>
    <cellStyle name="Normal 3 35" xfId="938"/>
    <cellStyle name="Normal 3 36" xfId="939"/>
    <cellStyle name="Normal 3 37" xfId="940"/>
    <cellStyle name="Normal 3 38" xfId="941"/>
    <cellStyle name="Normal 3 39" xfId="942"/>
    <cellStyle name="Normal 3 4" xfId="943"/>
    <cellStyle name="Normal 3 4 10" xfId="944"/>
    <cellStyle name="Normal 3 4 11" xfId="945"/>
    <cellStyle name="Normal 3 4 12" xfId="946"/>
    <cellStyle name="Normal 3 4 13" xfId="947"/>
    <cellStyle name="Normal 3 4 14" xfId="948"/>
    <cellStyle name="Normal 3 4 15" xfId="949"/>
    <cellStyle name="Normal 3 4 16" xfId="950"/>
    <cellStyle name="Normal 3 4 17" xfId="951"/>
    <cellStyle name="Normal 3 4 18" xfId="952"/>
    <cellStyle name="Normal 3 4 19" xfId="953"/>
    <cellStyle name="Normal 3 4 2" xfId="954"/>
    <cellStyle name="Normal 3 4 20" xfId="955"/>
    <cellStyle name="Normal 3 4 21" xfId="956"/>
    <cellStyle name="Normal 3 4 22" xfId="957"/>
    <cellStyle name="Normal 3 4 23" xfId="958"/>
    <cellStyle name="Normal 3 4 24" xfId="959"/>
    <cellStyle name="Normal 3 4 25" xfId="960"/>
    <cellStyle name="Normal 3 4 26" xfId="961"/>
    <cellStyle name="Normal 3 4 27" xfId="962"/>
    <cellStyle name="Normal 3 4 28" xfId="963"/>
    <cellStyle name="Normal 3 4 29" xfId="964"/>
    <cellStyle name="Normal 3 4 3" xfId="965"/>
    <cellStyle name="Normal 3 4 30" xfId="966"/>
    <cellStyle name="Normal 3 4 31" xfId="967"/>
    <cellStyle name="Normal 3 4 4" xfId="968"/>
    <cellStyle name="Normal 3 4 5" xfId="969"/>
    <cellStyle name="Normal 3 4 6" xfId="970"/>
    <cellStyle name="Normal 3 4 7" xfId="971"/>
    <cellStyle name="Normal 3 4 8" xfId="972"/>
    <cellStyle name="Normal 3 4 9" xfId="973"/>
    <cellStyle name="Normal 3 4_Mappings" xfId="974"/>
    <cellStyle name="Normal 3 40" xfId="975"/>
    <cellStyle name="Normal 3 41" xfId="976"/>
    <cellStyle name="Normal 3 42" xfId="977"/>
    <cellStyle name="Normal 3 43" xfId="978"/>
    <cellStyle name="Normal 3 44" xfId="979"/>
    <cellStyle name="Normal 3 45" xfId="980"/>
    <cellStyle name="Normal 3 46" xfId="981"/>
    <cellStyle name="Normal 3 47" xfId="982"/>
    <cellStyle name="Normal 3 48" xfId="983"/>
    <cellStyle name="Normal 3 49" xfId="984"/>
    <cellStyle name="Normal 3 5" xfId="985"/>
    <cellStyle name="Normal 3 5 10" xfId="986"/>
    <cellStyle name="Normal 3 5 11" xfId="987"/>
    <cellStyle name="Normal 3 5 12" xfId="988"/>
    <cellStyle name="Normal 3 5 13" xfId="989"/>
    <cellStyle name="Normal 3 5 14" xfId="990"/>
    <cellStyle name="Normal 3 5 15" xfId="991"/>
    <cellStyle name="Normal 3 5 16" xfId="992"/>
    <cellStyle name="Normal 3 5 17" xfId="993"/>
    <cellStyle name="Normal 3 5 18" xfId="994"/>
    <cellStyle name="Normal 3 5 19" xfId="995"/>
    <cellStyle name="Normal 3 5 2" xfId="996"/>
    <cellStyle name="Normal 3 5 20" xfId="997"/>
    <cellStyle name="Normal 3 5 21" xfId="998"/>
    <cellStyle name="Normal 3 5 22" xfId="999"/>
    <cellStyle name="Normal 3 5 23" xfId="1000"/>
    <cellStyle name="Normal 3 5 24" xfId="1001"/>
    <cellStyle name="Normal 3 5 25" xfId="1002"/>
    <cellStyle name="Normal 3 5 26" xfId="1003"/>
    <cellStyle name="Normal 3 5 27" xfId="1004"/>
    <cellStyle name="Normal 3 5 28" xfId="1005"/>
    <cellStyle name="Normal 3 5 29" xfId="1006"/>
    <cellStyle name="Normal 3 5 3" xfId="1007"/>
    <cellStyle name="Normal 3 5 30" xfId="1008"/>
    <cellStyle name="Normal 3 5 31" xfId="1009"/>
    <cellStyle name="Normal 3 5 4" xfId="1010"/>
    <cellStyle name="Normal 3 5 5" xfId="1011"/>
    <cellStyle name="Normal 3 5 6" xfId="1012"/>
    <cellStyle name="Normal 3 5 7" xfId="1013"/>
    <cellStyle name="Normal 3 5 8" xfId="1014"/>
    <cellStyle name="Normal 3 5 9" xfId="1015"/>
    <cellStyle name="Normal 3 50" xfId="1016"/>
    <cellStyle name="Normal 3 51" xfId="1017"/>
    <cellStyle name="Normal 3 6" xfId="1018"/>
    <cellStyle name="Normal 3 6 2" xfId="1019"/>
    <cellStyle name="Normal 3 6 3" xfId="1020"/>
    <cellStyle name="Normal 3 6 4" xfId="1021"/>
    <cellStyle name="Normal 3 7" xfId="1022"/>
    <cellStyle name="Normal 3 7 2" xfId="1023"/>
    <cellStyle name="Normal 3 7 3" xfId="1024"/>
    <cellStyle name="Normal 3 7 4" xfId="1025"/>
    <cellStyle name="Normal 3 8" xfId="1026"/>
    <cellStyle name="Normal 3 8 2" xfId="1027"/>
    <cellStyle name="Normal 3 8 3" xfId="1028"/>
    <cellStyle name="Normal 3 8 4" xfId="1029"/>
    <cellStyle name="Normal 3 9" xfId="1030"/>
    <cellStyle name="Normal 3 9 2" xfId="1031"/>
    <cellStyle name="Normal 3 9 3" xfId="1032"/>
    <cellStyle name="Normal 3 9 4" xfId="1033"/>
    <cellStyle name="Normal 3_Location" xfId="1034"/>
    <cellStyle name="Normal 30" xfId="1035"/>
    <cellStyle name="Normal 31" xfId="1036"/>
    <cellStyle name="Normal 31 2" xfId="1037"/>
    <cellStyle name="Normal 32" xfId="1038"/>
    <cellStyle name="Normal 33" xfId="1039"/>
    <cellStyle name="Normal 34" xfId="1040"/>
    <cellStyle name="Normal 35" xfId="1041"/>
    <cellStyle name="Normal 36" xfId="1042"/>
    <cellStyle name="Normal 37" xfId="1043"/>
    <cellStyle name="Normal 38" xfId="1044"/>
    <cellStyle name="Normal 39" xfId="1045"/>
    <cellStyle name="Normal 4" xfId="1046"/>
    <cellStyle name="Normal 4 10" xfId="1047"/>
    <cellStyle name="Normal 4 10 2" xfId="1048"/>
    <cellStyle name="Normal 4 10 3" xfId="1049"/>
    <cellStyle name="Normal 4 10 4" xfId="1050"/>
    <cellStyle name="Normal 4 11" xfId="1051"/>
    <cellStyle name="Normal 4 11 2" xfId="1052"/>
    <cellStyle name="Normal 4 11 3" xfId="1053"/>
    <cellStyle name="Normal 4 11 4" xfId="1054"/>
    <cellStyle name="Normal 4 12" xfId="1055"/>
    <cellStyle name="Normal 4 12 2" xfId="1056"/>
    <cellStyle name="Normal 4 12 3" xfId="1057"/>
    <cellStyle name="Normal 4 12 4" xfId="1058"/>
    <cellStyle name="Normal 4 13" xfId="1059"/>
    <cellStyle name="Normal 4 13 2" xfId="1060"/>
    <cellStyle name="Normal 4 13 3" xfId="1061"/>
    <cellStyle name="Normal 4 13 4" xfId="1062"/>
    <cellStyle name="Normal 4 14" xfId="1063"/>
    <cellStyle name="Normal 4 14 2" xfId="1064"/>
    <cellStyle name="Normal 4 14 3" xfId="1065"/>
    <cellStyle name="Normal 4 14 4" xfId="1066"/>
    <cellStyle name="Normal 4 15" xfId="1067"/>
    <cellStyle name="Normal 4 15 2" xfId="1068"/>
    <cellStyle name="Normal 4 15 3" xfId="1069"/>
    <cellStyle name="Normal 4 15 4" xfId="1070"/>
    <cellStyle name="Normal 4 16" xfId="1071"/>
    <cellStyle name="Normal 4 16 2" xfId="1072"/>
    <cellStyle name="Normal 4 16 3" xfId="1073"/>
    <cellStyle name="Normal 4 16 4" xfId="1074"/>
    <cellStyle name="Normal 4 17" xfId="1075"/>
    <cellStyle name="Normal 4 17 2" xfId="1076"/>
    <cellStyle name="Normal 4 17 3" xfId="1077"/>
    <cellStyle name="Normal 4 17 4" xfId="1078"/>
    <cellStyle name="Normal 4 18" xfId="1079"/>
    <cellStyle name="Normal 4 19" xfId="1080"/>
    <cellStyle name="Normal 4 2" xfId="1081"/>
    <cellStyle name="Normal 4 2 10" xfId="1082"/>
    <cellStyle name="Normal 4 2 11" xfId="1083"/>
    <cellStyle name="Normal 4 2 12" xfId="1084"/>
    <cellStyle name="Normal 4 2 13" xfId="1085"/>
    <cellStyle name="Normal 4 2 14" xfId="1086"/>
    <cellStyle name="Normal 4 2 15" xfId="1087"/>
    <cellStyle name="Normal 4 2 16" xfId="1088"/>
    <cellStyle name="Normal 4 2 17" xfId="1089"/>
    <cellStyle name="Normal 4 2 18" xfId="1090"/>
    <cellStyle name="Normal 4 2 19" xfId="1091"/>
    <cellStyle name="Normal 4 2 2" xfId="1092"/>
    <cellStyle name="Normal 4 2 20" xfId="1093"/>
    <cellStyle name="Normal 4 2 21" xfId="1094"/>
    <cellStyle name="Normal 4 2 22" xfId="1095"/>
    <cellStyle name="Normal 4 2 23" xfId="1096"/>
    <cellStyle name="Normal 4 2 24" xfId="1097"/>
    <cellStyle name="Normal 4 2 25" xfId="1098"/>
    <cellStyle name="Normal 4 2 26" xfId="1099"/>
    <cellStyle name="Normal 4 2 27" xfId="1100"/>
    <cellStyle name="Normal 4 2 28" xfId="1101"/>
    <cellStyle name="Normal 4 2 29" xfId="1102"/>
    <cellStyle name="Normal 4 2 3" xfId="1103"/>
    <cellStyle name="Normal 4 2 30" xfId="1104"/>
    <cellStyle name="Normal 4 2 31" xfId="1105"/>
    <cellStyle name="Normal 4 2 32" xfId="1106"/>
    <cellStyle name="Normal 4 2 33" xfId="1107"/>
    <cellStyle name="Normal 4 2 34" xfId="1108"/>
    <cellStyle name="Normal 4 2 35" xfId="1109"/>
    <cellStyle name="Normal 4 2 36" xfId="1110"/>
    <cellStyle name="Normal 4 2 37" xfId="1111"/>
    <cellStyle name="Normal 4 2 38" xfId="1112"/>
    <cellStyle name="Normal 4 2 39" xfId="1113"/>
    <cellStyle name="Normal 4 2 4" xfId="1114"/>
    <cellStyle name="Normal 4 2 40" xfId="1115"/>
    <cellStyle name="Normal 4 2 41" xfId="1116"/>
    <cellStyle name="Normal 4 2 42" xfId="1117"/>
    <cellStyle name="Normal 4 2 43" xfId="1118"/>
    <cellStyle name="Normal 4 2 44" xfId="1119"/>
    <cellStyle name="Normal 4 2 5" xfId="1120"/>
    <cellStyle name="Normal 4 2 6" xfId="1121"/>
    <cellStyle name="Normal 4 2 7" xfId="1122"/>
    <cellStyle name="Normal 4 2 8" xfId="1123"/>
    <cellStyle name="Normal 4 2 9" xfId="1124"/>
    <cellStyle name="Normal 4 20" xfId="1125"/>
    <cellStyle name="Normal 4 21" xfId="1126"/>
    <cellStyle name="Normal 4 22" xfId="1127"/>
    <cellStyle name="Normal 4 23" xfId="1128"/>
    <cellStyle name="Normal 4 24" xfId="1129"/>
    <cellStyle name="Normal 4 25" xfId="1130"/>
    <cellStyle name="Normal 4 26" xfId="1131"/>
    <cellStyle name="Normal 4 27" xfId="1132"/>
    <cellStyle name="Normal 4 28" xfId="1133"/>
    <cellStyle name="Normal 4 29" xfId="1134"/>
    <cellStyle name="Normal 4 3" xfId="1135"/>
    <cellStyle name="Normal 4 3 10" xfId="1136"/>
    <cellStyle name="Normal 4 3 11" xfId="1137"/>
    <cellStyle name="Normal 4 3 12" xfId="1138"/>
    <cellStyle name="Normal 4 3 13" xfId="1139"/>
    <cellStyle name="Normal 4 3 14" xfId="1140"/>
    <cellStyle name="Normal 4 3 15" xfId="1141"/>
    <cellStyle name="Normal 4 3 16" xfId="1142"/>
    <cellStyle name="Normal 4 3 17" xfId="1143"/>
    <cellStyle name="Normal 4 3 18" xfId="1144"/>
    <cellStyle name="Normal 4 3 19" xfId="1145"/>
    <cellStyle name="Normal 4 3 2" xfId="1146"/>
    <cellStyle name="Normal 4 3 20" xfId="1147"/>
    <cellStyle name="Normal 4 3 21" xfId="1148"/>
    <cellStyle name="Normal 4 3 22" xfId="1149"/>
    <cellStyle name="Normal 4 3 23" xfId="1150"/>
    <cellStyle name="Normal 4 3 24" xfId="1151"/>
    <cellStyle name="Normal 4 3 25" xfId="1152"/>
    <cellStyle name="Normal 4 3 26" xfId="1153"/>
    <cellStyle name="Normal 4 3 27" xfId="1154"/>
    <cellStyle name="Normal 4 3 28" xfId="1155"/>
    <cellStyle name="Normal 4 3 29" xfId="1156"/>
    <cellStyle name="Normal 4 3 3" xfId="1157"/>
    <cellStyle name="Normal 4 3 30" xfId="1158"/>
    <cellStyle name="Normal 4 3 31" xfId="1159"/>
    <cellStyle name="Normal 4 3 32" xfId="1160"/>
    <cellStyle name="Normal 4 3 33" xfId="1161"/>
    <cellStyle name="Normal 4 3 34" xfId="1162"/>
    <cellStyle name="Normal 4 3 4" xfId="1163"/>
    <cellStyle name="Normal 4 3 5" xfId="1164"/>
    <cellStyle name="Normal 4 3 6" xfId="1165"/>
    <cellStyle name="Normal 4 3 7" xfId="1166"/>
    <cellStyle name="Normal 4 3 8" xfId="1167"/>
    <cellStyle name="Normal 4 3 9" xfId="1168"/>
    <cellStyle name="Normal 4 3_Mappings" xfId="1169"/>
    <cellStyle name="Normal 4 30" xfId="1170"/>
    <cellStyle name="Normal 4 31" xfId="1171"/>
    <cellStyle name="Normal 4 32" xfId="1172"/>
    <cellStyle name="Normal 4 33" xfId="1173"/>
    <cellStyle name="Normal 4 34" xfId="1174"/>
    <cellStyle name="Normal 4 35" xfId="1175"/>
    <cellStyle name="Normal 4 36" xfId="1176"/>
    <cellStyle name="Normal 4 37" xfId="1177"/>
    <cellStyle name="Normal 4 38" xfId="1178"/>
    <cellStyle name="Normal 4 39" xfId="1179"/>
    <cellStyle name="Normal 4 4" xfId="1180"/>
    <cellStyle name="Normal 4 40" xfId="1181"/>
    <cellStyle name="Normal 4 41" xfId="1182"/>
    <cellStyle name="Normal 4 42" xfId="1183"/>
    <cellStyle name="Normal 4 43" xfId="1184"/>
    <cellStyle name="Normal 4 44" xfId="1185"/>
    <cellStyle name="Normal 4 45" xfId="1186"/>
    <cellStyle name="Normal 4 46" xfId="1187"/>
    <cellStyle name="Normal 4 47" xfId="1188"/>
    <cellStyle name="Normal 4 48" xfId="1189"/>
    <cellStyle name="Normal 4 49" xfId="1190"/>
    <cellStyle name="Normal 4 5" xfId="1191"/>
    <cellStyle name="Normal 4 50" xfId="1192"/>
    <cellStyle name="Normal 4 51" xfId="1193"/>
    <cellStyle name="Normal 4 52" xfId="1194"/>
    <cellStyle name="Normal 4 52 2" xfId="1195"/>
    <cellStyle name="Normal 4 53" xfId="1196"/>
    <cellStyle name="Normal 4 54" xfId="1197"/>
    <cellStyle name="Normal 4 55" xfId="1198"/>
    <cellStyle name="Normal 4 56" xfId="1199"/>
    <cellStyle name="Normal 4 57" xfId="1200"/>
    <cellStyle name="Normal 4 58" xfId="1201"/>
    <cellStyle name="Normal 4 59" xfId="1202"/>
    <cellStyle name="Normal 4 6" xfId="1203"/>
    <cellStyle name="Normal 4 60" xfId="1204"/>
    <cellStyle name="Normal 4 61" xfId="1205"/>
    <cellStyle name="Normal 4 62" xfId="1206"/>
    <cellStyle name="Normal 4 63" xfId="1207"/>
    <cellStyle name="Normal 4 64" xfId="1208"/>
    <cellStyle name="Normal 4 65" xfId="1209"/>
    <cellStyle name="Normal 4 66" xfId="1210"/>
    <cellStyle name="Normal 4 67" xfId="1211"/>
    <cellStyle name="Normal 4 68" xfId="1212"/>
    <cellStyle name="Normal 4 69" xfId="1213"/>
    <cellStyle name="Normal 4 7" xfId="1214"/>
    <cellStyle name="Normal 4 70" xfId="1215"/>
    <cellStyle name="Normal 4 71" xfId="1216"/>
    <cellStyle name="Normal 4 72" xfId="1217"/>
    <cellStyle name="Normal 4 73" xfId="1218"/>
    <cellStyle name="Normal 4 74" xfId="1219"/>
    <cellStyle name="Normal 4 75" xfId="1220"/>
    <cellStyle name="Normal 4 76" xfId="1221"/>
    <cellStyle name="Normal 4 77" xfId="1222"/>
    <cellStyle name="Normal 4 78" xfId="1223"/>
    <cellStyle name="Normal 4 79" xfId="1224"/>
    <cellStyle name="Normal 4 8" xfId="1225"/>
    <cellStyle name="Normal 4 8 2" xfId="1226"/>
    <cellStyle name="Normal 4 8 3" xfId="1227"/>
    <cellStyle name="Normal 4 8 4" xfId="1228"/>
    <cellStyle name="Normal 4 80" xfId="1229"/>
    <cellStyle name="Normal 4 81" xfId="1230"/>
    <cellStyle name="Normal 4 9" xfId="1231"/>
    <cellStyle name="Normal 4 9 2" xfId="1232"/>
    <cellStyle name="Normal 4 9 3" xfId="1233"/>
    <cellStyle name="Normal 4 9 4" xfId="1234"/>
    <cellStyle name="Normal 40" xfId="1235"/>
    <cellStyle name="Normal 41" xfId="1236"/>
    <cellStyle name="Normal 42" xfId="1237"/>
    <cellStyle name="Normal 43" xfId="1238"/>
    <cellStyle name="Normal 44" xfId="1239"/>
    <cellStyle name="Normal 45" xfId="1240"/>
    <cellStyle name="Normal 46" xfId="1241"/>
    <cellStyle name="Normal 47" xfId="1242"/>
    <cellStyle name="Normal 48" xfId="1243"/>
    <cellStyle name="Normal 49" xfId="1244"/>
    <cellStyle name="Normal 49 2" xfId="1245"/>
    <cellStyle name="Normal 5" xfId="1246"/>
    <cellStyle name="Normal 5 10" xfId="1247"/>
    <cellStyle name="Normal 5 10 2" xfId="1248"/>
    <cellStyle name="Normal 5 10 3" xfId="1249"/>
    <cellStyle name="Normal 5 10 4" xfId="1250"/>
    <cellStyle name="Normal 5 11" xfId="1251"/>
    <cellStyle name="Normal 5 11 2" xfId="1252"/>
    <cellStyle name="Normal 5 11 3" xfId="1253"/>
    <cellStyle name="Normal 5 11 4" xfId="1254"/>
    <cellStyle name="Normal 5 12" xfId="1255"/>
    <cellStyle name="Normal 5 12 2" xfId="1256"/>
    <cellStyle name="Normal 5 12 3" xfId="1257"/>
    <cellStyle name="Normal 5 12 4" xfId="1258"/>
    <cellStyle name="Normal 5 13" xfId="1259"/>
    <cellStyle name="Normal 5 13 2" xfId="1260"/>
    <cellStyle name="Normal 5 13 3" xfId="1261"/>
    <cellStyle name="Normal 5 13 4" xfId="1262"/>
    <cellStyle name="Normal 5 14" xfId="1263"/>
    <cellStyle name="Normal 5 14 2" xfId="1264"/>
    <cellStyle name="Normal 5 14 3" xfId="1265"/>
    <cellStyle name="Normal 5 14 4" xfId="1266"/>
    <cellStyle name="Normal 5 15" xfId="1267"/>
    <cellStyle name="Normal 5 15 2" xfId="1268"/>
    <cellStyle name="Normal 5 15 3" xfId="1269"/>
    <cellStyle name="Normal 5 15 4" xfId="1270"/>
    <cellStyle name="Normal 5 16" xfId="1271"/>
    <cellStyle name="Normal 5 17" xfId="1272"/>
    <cellStyle name="Normal 5 18" xfId="1273"/>
    <cellStyle name="Normal 5 19" xfId="1274"/>
    <cellStyle name="Normal 5 2" xfId="1275"/>
    <cellStyle name="Normal 5 2 10" xfId="1276"/>
    <cellStyle name="Normal 5 2 11" xfId="1277"/>
    <cellStyle name="Normal 5 2 12" xfId="1278"/>
    <cellStyle name="Normal 5 2 13" xfId="1279"/>
    <cellStyle name="Normal 5 2 14" xfId="1280"/>
    <cellStyle name="Normal 5 2 15" xfId="1281"/>
    <cellStyle name="Normal 5 2 16" xfId="1282"/>
    <cellStyle name="Normal 5 2 17" xfId="1283"/>
    <cellStyle name="Normal 5 2 18" xfId="1284"/>
    <cellStyle name="Normal 5 2 19" xfId="1285"/>
    <cellStyle name="Normal 5 2 2" xfId="1286"/>
    <cellStyle name="Normal 5 2 20" xfId="1287"/>
    <cellStyle name="Normal 5 2 21" xfId="1288"/>
    <cellStyle name="Normal 5 2 22" xfId="1289"/>
    <cellStyle name="Normal 5 2 23" xfId="1290"/>
    <cellStyle name="Normal 5 2 24" xfId="1291"/>
    <cellStyle name="Normal 5 2 25" xfId="1292"/>
    <cellStyle name="Normal 5 2 26" xfId="1293"/>
    <cellStyle name="Normal 5 2 27" xfId="1294"/>
    <cellStyle name="Normal 5 2 28" xfId="1295"/>
    <cellStyle name="Normal 5 2 29" xfId="1296"/>
    <cellStyle name="Normal 5 2 3" xfId="1297"/>
    <cellStyle name="Normal 5 2 3 2" xfId="1298"/>
    <cellStyle name="Normal 5 2 3 3" xfId="1299"/>
    <cellStyle name="Normal 5 2 3 4" xfId="1300"/>
    <cellStyle name="Normal 5 2 3 5" xfId="1301"/>
    <cellStyle name="Normal 5 2 30" xfId="1302"/>
    <cellStyle name="Normal 5 2 31" xfId="1303"/>
    <cellStyle name="Normal 5 2 32" xfId="1304"/>
    <cellStyle name="Normal 5 2 33" xfId="1305"/>
    <cellStyle name="Normal 5 2 34" xfId="1306"/>
    <cellStyle name="Normal 5 2 35" xfId="1307"/>
    <cellStyle name="Normal 5 2 36" xfId="1308"/>
    <cellStyle name="Normal 5 2 37" xfId="1309"/>
    <cellStyle name="Normal 5 2 38" xfId="1310"/>
    <cellStyle name="Normal 5 2 39" xfId="1311"/>
    <cellStyle name="Normal 5 2 4" xfId="1312"/>
    <cellStyle name="Normal 5 2 40" xfId="1313"/>
    <cellStyle name="Normal 5 2 41" xfId="1314"/>
    <cellStyle name="Normal 5 2 42" xfId="1315"/>
    <cellStyle name="Normal 5 2 43" xfId="1316"/>
    <cellStyle name="Normal 5 2 5" xfId="1317"/>
    <cellStyle name="Normal 5 2 6" xfId="1318"/>
    <cellStyle name="Normal 5 2 7" xfId="1319"/>
    <cellStyle name="Normal 5 2 8" xfId="1320"/>
    <cellStyle name="Normal 5 2 9" xfId="1321"/>
    <cellStyle name="Normal 5 20" xfId="1322"/>
    <cellStyle name="Normal 5 21" xfId="1323"/>
    <cellStyle name="Normal 5 22" xfId="1324"/>
    <cellStyle name="Normal 5 23" xfId="1325"/>
    <cellStyle name="Normal 5 24" xfId="1326"/>
    <cellStyle name="Normal 5 25" xfId="1327"/>
    <cellStyle name="Normal 5 26" xfId="1328"/>
    <cellStyle name="Normal 5 27" xfId="1329"/>
    <cellStyle name="Normal 5 28" xfId="1330"/>
    <cellStyle name="Normal 5 29" xfId="1331"/>
    <cellStyle name="Normal 5 3" xfId="1332"/>
    <cellStyle name="Normal 5 3 2" xfId="1333"/>
    <cellStyle name="Normal 5 3 3" xfId="1334"/>
    <cellStyle name="Normal 5 3 4" xfId="1335"/>
    <cellStyle name="Normal 5 3 5" xfId="1336"/>
    <cellStyle name="Normal 5 3 6" xfId="1337"/>
    <cellStyle name="Normal 5 3 7" xfId="1338"/>
    <cellStyle name="Normal 5 30" xfId="1339"/>
    <cellStyle name="Normal 5 31" xfId="1340"/>
    <cellStyle name="Normal 5 32" xfId="1341"/>
    <cellStyle name="Normal 5 33" xfId="1342"/>
    <cellStyle name="Normal 5 34" xfId="1343"/>
    <cellStyle name="Normal 5 35" xfId="1344"/>
    <cellStyle name="Normal 5 36" xfId="1345"/>
    <cellStyle name="Normal 5 37" xfId="1346"/>
    <cellStyle name="Normal 5 38" xfId="1347"/>
    <cellStyle name="Normal 5 39" xfId="1348"/>
    <cellStyle name="Normal 5 4" xfId="1349"/>
    <cellStyle name="Normal 5 40" xfId="1350"/>
    <cellStyle name="Normal 5 41" xfId="1351"/>
    <cellStyle name="Normal 5 42" xfId="1352"/>
    <cellStyle name="Normal 5 43" xfId="1353"/>
    <cellStyle name="Normal 5 44" xfId="1354"/>
    <cellStyle name="Normal 5 45" xfId="1355"/>
    <cellStyle name="Normal 5 46" xfId="1356"/>
    <cellStyle name="Normal 5 47" xfId="1357"/>
    <cellStyle name="Normal 5 48" xfId="1358"/>
    <cellStyle name="Normal 5 49" xfId="1359"/>
    <cellStyle name="Normal 5 5" xfId="1360"/>
    <cellStyle name="Normal 5 50" xfId="1361"/>
    <cellStyle name="Normal 5 51" xfId="1362"/>
    <cellStyle name="Normal 5 51 2" xfId="1363"/>
    <cellStyle name="Normal 5 52" xfId="1364"/>
    <cellStyle name="Normal 5 6" xfId="1365"/>
    <cellStyle name="Normal 5 6 2" xfId="1366"/>
    <cellStyle name="Normal 5 6 3" xfId="1367"/>
    <cellStyle name="Normal 5 6 4" xfId="1368"/>
    <cellStyle name="Normal 5 7" xfId="1369"/>
    <cellStyle name="Normal 5 7 2" xfId="1370"/>
    <cellStyle name="Normal 5 7 3" xfId="1371"/>
    <cellStyle name="Normal 5 7 4" xfId="1372"/>
    <cellStyle name="Normal 5 8" xfId="1373"/>
    <cellStyle name="Normal 5 8 2" xfId="1374"/>
    <cellStyle name="Normal 5 8 3" xfId="1375"/>
    <cellStyle name="Normal 5 8 4" xfId="1376"/>
    <cellStyle name="Normal 5 9" xfId="1377"/>
    <cellStyle name="Normal 5 9 2" xfId="1378"/>
    <cellStyle name="Normal 5 9 3" xfId="1379"/>
    <cellStyle name="Normal 5 9 4" xfId="1380"/>
    <cellStyle name="Normal 5_Mappings" xfId="1381"/>
    <cellStyle name="Normal 50" xfId="1382"/>
    <cellStyle name="Normal 50 2" xfId="1383"/>
    <cellStyle name="Normal 51" xfId="1384"/>
    <cellStyle name="Normal 51 2" xfId="1385"/>
    <cellStyle name="Normal 52" xfId="1386"/>
    <cellStyle name="Normal 52 2" xfId="1387"/>
    <cellStyle name="Normal 53" xfId="1388"/>
    <cellStyle name="Normal 54" xfId="1389"/>
    <cellStyle name="Normal 54 2" xfId="1390"/>
    <cellStyle name="Normal 55" xfId="1391"/>
    <cellStyle name="Normal 55 2" xfId="1392"/>
    <cellStyle name="Normal 56" xfId="1393"/>
    <cellStyle name="Normal 56 2" xfId="1394"/>
    <cellStyle name="Normal 57" xfId="1395"/>
    <cellStyle name="Normal 57 2" xfId="1396"/>
    <cellStyle name="Normal 58" xfId="1397"/>
    <cellStyle name="Normal 58 2" xfId="1398"/>
    <cellStyle name="Normal 59" xfId="1399"/>
    <cellStyle name="Normal 59 2" xfId="1400"/>
    <cellStyle name="Normal 6" xfId="2"/>
    <cellStyle name="Normal 6 10" xfId="1401"/>
    <cellStyle name="Normal 6 11" xfId="1402"/>
    <cellStyle name="Normal 6 12" xfId="1403"/>
    <cellStyle name="Normal 6 13" xfId="1404"/>
    <cellStyle name="Normal 6 14" xfId="1405"/>
    <cellStyle name="Normal 6 15" xfId="1406"/>
    <cellStyle name="Normal 6 16" xfId="1407"/>
    <cellStyle name="Normal 6 17" xfId="1408"/>
    <cellStyle name="Normal 6 18" xfId="1409"/>
    <cellStyle name="Normal 6 19" xfId="1410"/>
    <cellStyle name="Normal 6 2" xfId="1411"/>
    <cellStyle name="Normal 6 2 10" xfId="1412"/>
    <cellStyle name="Normal 6 2 11" xfId="1413"/>
    <cellStyle name="Normal 6 2 11 2" xfId="1414"/>
    <cellStyle name="Normal 6 2 2" xfId="1415"/>
    <cellStyle name="Normal 6 2 3" xfId="1416"/>
    <cellStyle name="Normal 6 2 4" xfId="1417"/>
    <cellStyle name="Normal 6 2 5" xfId="1418"/>
    <cellStyle name="Normal 6 2 6" xfId="1419"/>
    <cellStyle name="Normal 6 2 7" xfId="1420"/>
    <cellStyle name="Normal 6 2 8" xfId="1421"/>
    <cellStyle name="Normal 6 2 9" xfId="1422"/>
    <cellStyle name="Normal 6 20" xfId="1423"/>
    <cellStyle name="Normal 6 21" xfId="1424"/>
    <cellStyle name="Normal 6 22" xfId="1425"/>
    <cellStyle name="Normal 6 23" xfId="1426"/>
    <cellStyle name="Normal 6 24" xfId="1427"/>
    <cellStyle name="Normal 6 25" xfId="1428"/>
    <cellStyle name="Normal 6 26" xfId="1429"/>
    <cellStyle name="Normal 6 27" xfId="1430"/>
    <cellStyle name="Normal 6 28" xfId="1431"/>
    <cellStyle name="Normal 6 29" xfId="1432"/>
    <cellStyle name="Normal 6 3" xfId="1433"/>
    <cellStyle name="Normal 6 30" xfId="1434"/>
    <cellStyle name="Normal 6 31" xfId="1435"/>
    <cellStyle name="Normal 6 32" xfId="1436"/>
    <cellStyle name="Normal 6 33" xfId="1437"/>
    <cellStyle name="Normal 6 34" xfId="1438"/>
    <cellStyle name="Normal 6 35" xfId="1439"/>
    <cellStyle name="Normal 6 36" xfId="1440"/>
    <cellStyle name="Normal 6 37" xfId="1441"/>
    <cellStyle name="Normal 6 38" xfId="1442"/>
    <cellStyle name="Normal 6 39" xfId="1443"/>
    <cellStyle name="Normal 6 4" xfId="1444"/>
    <cellStyle name="Normal 6 40" xfId="1445"/>
    <cellStyle name="Normal 6 41" xfId="1446"/>
    <cellStyle name="Normal 6 42" xfId="1447"/>
    <cellStyle name="Normal 6 42 2" xfId="1448"/>
    <cellStyle name="Normal 6 43" xfId="1449"/>
    <cellStyle name="Normal 6 5" xfId="1450"/>
    <cellStyle name="Normal 6 6" xfId="1451"/>
    <cellStyle name="Normal 6 6 2" xfId="1452"/>
    <cellStyle name="Normal 6 6 3" xfId="1453"/>
    <cellStyle name="Normal 6 6 4" xfId="1454"/>
    <cellStyle name="Normal 6 7" xfId="1455"/>
    <cellStyle name="Normal 6 8" xfId="1456"/>
    <cellStyle name="Normal 6 9" xfId="1457"/>
    <cellStyle name="Normal 6_Mappings" xfId="1458"/>
    <cellStyle name="Normal 60" xfId="1459"/>
    <cellStyle name="Normal 60 2" xfId="1460"/>
    <cellStyle name="Normal 61" xfId="1461"/>
    <cellStyle name="Normal 61 2" xfId="1462"/>
    <cellStyle name="Normal 62" xfId="1463"/>
    <cellStyle name="Normal 62 2" xfId="1464"/>
    <cellStyle name="Normal 63" xfId="1465"/>
    <cellStyle name="Normal 63 2" xfId="1466"/>
    <cellStyle name="Normal 64" xfId="1467"/>
    <cellStyle name="Normal 64 2" xfId="1468"/>
    <cellStyle name="Normal 65" xfId="1469"/>
    <cellStyle name="Normal 66" xfId="1470"/>
    <cellStyle name="Normal 67" xfId="1471"/>
    <cellStyle name="Normal 68" xfId="1472"/>
    <cellStyle name="Normal 69" xfId="1473"/>
    <cellStyle name="Normal 7" xfId="1474"/>
    <cellStyle name="Normal 7 10" xfId="1475"/>
    <cellStyle name="Normal 7 11" xfId="1476"/>
    <cellStyle name="Normal 7 12" xfId="1477"/>
    <cellStyle name="Normal 7 13" xfId="1478"/>
    <cellStyle name="Normal 7 14" xfId="1479"/>
    <cellStyle name="Normal 7 15" xfId="1480"/>
    <cellStyle name="Normal 7 16" xfId="1481"/>
    <cellStyle name="Normal 7 17" xfId="1482"/>
    <cellStyle name="Normal 7 18" xfId="1483"/>
    <cellStyle name="Normal 7 19" xfId="1484"/>
    <cellStyle name="Normal 7 2" xfId="1485"/>
    <cellStyle name="Normal 7 2 10" xfId="1486"/>
    <cellStyle name="Normal 7 2 2" xfId="1487"/>
    <cellStyle name="Normal 7 2 3" xfId="1488"/>
    <cellStyle name="Normal 7 2 4" xfId="1489"/>
    <cellStyle name="Normal 7 2 5" xfId="1490"/>
    <cellStyle name="Normal 7 2 6" xfId="1491"/>
    <cellStyle name="Normal 7 2 7" xfId="1492"/>
    <cellStyle name="Normal 7 2 8" xfId="1493"/>
    <cellStyle name="Normal 7 2 9" xfId="1494"/>
    <cellStyle name="Normal 7 20" xfId="1495"/>
    <cellStyle name="Normal 7 21" xfId="1496"/>
    <cellStyle name="Normal 7 22" xfId="1497"/>
    <cellStyle name="Normal 7 23" xfId="1498"/>
    <cellStyle name="Normal 7 24" xfId="1499"/>
    <cellStyle name="Normal 7 25" xfId="1500"/>
    <cellStyle name="Normal 7 26" xfId="1501"/>
    <cellStyle name="Normal 7 27" xfId="1502"/>
    <cellStyle name="Normal 7 28" xfId="1503"/>
    <cellStyle name="Normal 7 29" xfId="1504"/>
    <cellStyle name="Normal 7 3" xfId="1505"/>
    <cellStyle name="Normal 7 30" xfId="1506"/>
    <cellStyle name="Normal 7 31" xfId="1507"/>
    <cellStyle name="Normal 7 32" xfId="1508"/>
    <cellStyle name="Normal 7 33" xfId="1509"/>
    <cellStyle name="Normal 7 34" xfId="1510"/>
    <cellStyle name="Normal 7 35" xfId="1511"/>
    <cellStyle name="Normal 7 36" xfId="1512"/>
    <cellStyle name="Normal 7 37" xfId="1513"/>
    <cellStyle name="Normal 7 38" xfId="1514"/>
    <cellStyle name="Normal 7 39" xfId="1515"/>
    <cellStyle name="Normal 7 4" xfId="1516"/>
    <cellStyle name="Normal 7 40" xfId="1517"/>
    <cellStyle name="Normal 7 41" xfId="1518"/>
    <cellStyle name="Normal 7 41 2" xfId="1519"/>
    <cellStyle name="Normal 7 42" xfId="1520"/>
    <cellStyle name="Normal 7 5" xfId="1521"/>
    <cellStyle name="Normal 7 5 2" xfId="1522"/>
    <cellStyle name="Normal 7 5 3" xfId="1523"/>
    <cellStyle name="Normal 7 5 4" xfId="1524"/>
    <cellStyle name="Normal 7 6" xfId="1525"/>
    <cellStyle name="Normal 7 7" xfId="1526"/>
    <cellStyle name="Normal 7 8" xfId="1527"/>
    <cellStyle name="Normal 7 9" xfId="1528"/>
    <cellStyle name="Normal 7_Mappings" xfId="1529"/>
    <cellStyle name="Normal 70" xfId="1530"/>
    <cellStyle name="Normal 71" xfId="1531"/>
    <cellStyle name="Normal 72" xfId="1532"/>
    <cellStyle name="Normal 73" xfId="1533"/>
    <cellStyle name="Normal 74" xfId="1534"/>
    <cellStyle name="Normal 75" xfId="1535"/>
    <cellStyle name="Normal 76" xfId="1536"/>
    <cellStyle name="Normal 77" xfId="1537"/>
    <cellStyle name="Normal 78" xfId="1538"/>
    <cellStyle name="Normal 79" xfId="1539"/>
    <cellStyle name="Normal 8" xfId="1540"/>
    <cellStyle name="Normal 8 10" xfId="1541"/>
    <cellStyle name="Normal 8 11" xfId="1542"/>
    <cellStyle name="Normal 8 12" xfId="1543"/>
    <cellStyle name="Normal 8 13" xfId="1544"/>
    <cellStyle name="Normal 8 14" xfId="1545"/>
    <cellStyle name="Normal 8 15" xfId="1546"/>
    <cellStyle name="Normal 8 16" xfId="1547"/>
    <cellStyle name="Normal 8 17" xfId="1548"/>
    <cellStyle name="Normal 8 18" xfId="1549"/>
    <cellStyle name="Normal 8 19" xfId="1550"/>
    <cellStyle name="Normal 8 2" xfId="1551"/>
    <cellStyle name="Normal 8 2 10" xfId="1552"/>
    <cellStyle name="Normal 8 2 2" xfId="1553"/>
    <cellStyle name="Normal 8 2 3" xfId="1554"/>
    <cellStyle name="Normal 8 2 4" xfId="1555"/>
    <cellStyle name="Normal 8 2 5" xfId="1556"/>
    <cellStyle name="Normal 8 2 6" xfId="1557"/>
    <cellStyle name="Normal 8 2 7" xfId="1558"/>
    <cellStyle name="Normal 8 2 8" xfId="1559"/>
    <cellStyle name="Normal 8 2 9" xfId="1560"/>
    <cellStyle name="Normal 8 20" xfId="1561"/>
    <cellStyle name="Normal 8 21" xfId="1562"/>
    <cellStyle name="Normal 8 22" xfId="1563"/>
    <cellStyle name="Normal 8 23" xfId="1564"/>
    <cellStyle name="Normal 8 24" xfId="1565"/>
    <cellStyle name="Normal 8 25" xfId="1566"/>
    <cellStyle name="Normal 8 26" xfId="1567"/>
    <cellStyle name="Normal 8 27" xfId="1568"/>
    <cellStyle name="Normal 8 28" xfId="1569"/>
    <cellStyle name="Normal 8 29" xfId="1570"/>
    <cellStyle name="Normal 8 3" xfId="1571"/>
    <cellStyle name="Normal 8 30" xfId="1572"/>
    <cellStyle name="Normal 8 31" xfId="1573"/>
    <cellStyle name="Normal 8 32" xfId="1574"/>
    <cellStyle name="Normal 8 33" xfId="1575"/>
    <cellStyle name="Normal 8 34" xfId="1576"/>
    <cellStyle name="Normal 8 35" xfId="1577"/>
    <cellStyle name="Normal 8 36" xfId="1578"/>
    <cellStyle name="Normal 8 4" xfId="1579"/>
    <cellStyle name="Normal 8 5" xfId="1580"/>
    <cellStyle name="Normal 8 6" xfId="1581"/>
    <cellStyle name="Normal 8 7" xfId="1582"/>
    <cellStyle name="Normal 8 8" xfId="1583"/>
    <cellStyle name="Normal 8 9" xfId="1584"/>
    <cellStyle name="Normal 8_Mappings" xfId="1585"/>
    <cellStyle name="Normal 80" xfId="1586"/>
    <cellStyle name="Normal 81" xfId="1587"/>
    <cellStyle name="Normal 82" xfId="1588"/>
    <cellStyle name="Normal 83" xfId="1589"/>
    <cellStyle name="Normal 84" xfId="1590"/>
    <cellStyle name="Normal 85" xfId="1591"/>
    <cellStyle name="Normal 9" xfId="1592"/>
    <cellStyle name="Normal 9 10" xfId="1593"/>
    <cellStyle name="Normal 9 11" xfId="1594"/>
    <cellStyle name="Normal 9 12" xfId="1595"/>
    <cellStyle name="Normal 9 13" xfId="1596"/>
    <cellStyle name="Normal 9 14" xfId="1597"/>
    <cellStyle name="Normal 9 15" xfId="1598"/>
    <cellStyle name="Normal 9 16" xfId="1599"/>
    <cellStyle name="Normal 9 17" xfId="1600"/>
    <cellStyle name="Normal 9 18" xfId="1601"/>
    <cellStyle name="Normal 9 19" xfId="1602"/>
    <cellStyle name="Normal 9 2" xfId="1603"/>
    <cellStyle name="Normal 9 2 10" xfId="1604"/>
    <cellStyle name="Normal 9 2 2" xfId="1605"/>
    <cellStyle name="Normal 9 2 3" xfId="1606"/>
    <cellStyle name="Normal 9 2 4" xfId="1607"/>
    <cellStyle name="Normal 9 2 5" xfId="1608"/>
    <cellStyle name="Normal 9 2 6" xfId="1609"/>
    <cellStyle name="Normal 9 2 7" xfId="1610"/>
    <cellStyle name="Normal 9 2 8" xfId="1611"/>
    <cellStyle name="Normal 9 2 9" xfId="1612"/>
    <cellStyle name="Normal 9 20" xfId="1613"/>
    <cellStyle name="Normal 9 21" xfId="1614"/>
    <cellStyle name="Normal 9 22" xfId="1615"/>
    <cellStyle name="Normal 9 23" xfId="1616"/>
    <cellStyle name="Normal 9 24" xfId="1617"/>
    <cellStyle name="Normal 9 25" xfId="1618"/>
    <cellStyle name="Normal 9 26" xfId="1619"/>
    <cellStyle name="Normal 9 27" xfId="1620"/>
    <cellStyle name="Normal 9 28" xfId="1621"/>
    <cellStyle name="Normal 9 3" xfId="1622"/>
    <cellStyle name="Normal 9 4" xfId="1623"/>
    <cellStyle name="Normal 9 5" xfId="1624"/>
    <cellStyle name="Normal 9 6" xfId="1625"/>
    <cellStyle name="Normal 9 7" xfId="1626"/>
    <cellStyle name="Normal 9 8" xfId="1627"/>
    <cellStyle name="Normal 9 9" xfId="1628"/>
    <cellStyle name="Normal 9_Mappings" xfId="1629"/>
    <cellStyle name="Normale_Foglio1" xfId="1630"/>
    <cellStyle name="Note 2" xfId="1631"/>
    <cellStyle name="Note 2 2" xfId="1632"/>
    <cellStyle name="Note 2 3" xfId="1633"/>
    <cellStyle name="Note 3" xfId="1634"/>
    <cellStyle name="Note 4" xfId="1635"/>
    <cellStyle name="Note 5" xfId="1636"/>
    <cellStyle name="Note 6" xfId="1637"/>
    <cellStyle name="Note 7" xfId="1638"/>
    <cellStyle name="Note 8" xfId="1639"/>
    <cellStyle name="OSW_ColumnLabels" xfId="1640"/>
    <cellStyle name="Output 2" xfId="1641"/>
    <cellStyle name="Output 3" xfId="1642"/>
    <cellStyle name="Percent" xfId="1690" builtinId="5"/>
    <cellStyle name="Percent 10" xfId="1643"/>
    <cellStyle name="Percent 13" xfId="1644"/>
    <cellStyle name="Percent 2" xfId="1645"/>
    <cellStyle name="Percent 2 2" xfId="1646"/>
    <cellStyle name="Percent 2 2 2" xfId="1647"/>
    <cellStyle name="Percent 2 2 2 2" xfId="1648"/>
    <cellStyle name="Percent 2 2 2 2 2" xfId="1649"/>
    <cellStyle name="Percent 2 3" xfId="1650"/>
    <cellStyle name="Percent 2 3 2" xfId="1651"/>
    <cellStyle name="Percent 2 3 2 2" xfId="1652"/>
    <cellStyle name="Percent 2 3 3" xfId="1653"/>
    <cellStyle name="Percent 2 4" xfId="1654"/>
    <cellStyle name="Percent 2 5" xfId="1655"/>
    <cellStyle name="Percent 2 6" xfId="1656"/>
    <cellStyle name="Percent 3" xfId="1657"/>
    <cellStyle name="Percent 3 2" xfId="1658"/>
    <cellStyle name="Percent 3 2 2" xfId="1659"/>
    <cellStyle name="Percent 3 2 3" xfId="1660"/>
    <cellStyle name="Percent 3 2 4" xfId="1661"/>
    <cellStyle name="Percent 3 3" xfId="1662"/>
    <cellStyle name="Percent 3 4" xfId="1663"/>
    <cellStyle name="Percent 3 5" xfId="1664"/>
    <cellStyle name="Percent 3 6" xfId="1665"/>
    <cellStyle name="Percent 4" xfId="1666"/>
    <cellStyle name="Percent 4 2" xfId="1667"/>
    <cellStyle name="Percent 4 2 2" xfId="1668"/>
    <cellStyle name="Percent 4 2 2 2" xfId="1669"/>
    <cellStyle name="Percent 4 3" xfId="1670"/>
    <cellStyle name="Percent 4 4" xfId="1671"/>
    <cellStyle name="Percent 4 4 2" xfId="1672"/>
    <cellStyle name="Percent 4 5" xfId="1673"/>
    <cellStyle name="Percent 5" xfId="1674"/>
    <cellStyle name="Percent 5 2" xfId="1675"/>
    <cellStyle name="Percent 5 3" xfId="1676"/>
    <cellStyle name="Percent 5 3 2" xfId="1677"/>
    <cellStyle name="Percent 6" xfId="1678"/>
    <cellStyle name="Percent 7" xfId="1679"/>
    <cellStyle name="Percent 8" xfId="1680"/>
    <cellStyle name="Scientific" xfId="1681"/>
    <cellStyle name="Template Subtitle" xfId="1682"/>
    <cellStyle name="Template Title (Bottom)" xfId="1683"/>
    <cellStyle name="Template Title (Top)" xfId="1684"/>
    <cellStyle name="Title 2" xfId="1685"/>
    <cellStyle name="Total 2" xfId="1686"/>
    <cellStyle name="Total 3" xfId="1687"/>
    <cellStyle name="Warning Text 2" xfId="1688"/>
    <cellStyle name="Warning Text 3" xfId="16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0</xdr:colOff>
      <xdr:row>5</xdr:row>
      <xdr:rowOff>0</xdr:rowOff>
    </xdr:to>
    <xdr:pic>
      <xdr:nvPicPr>
        <xdr:cNvPr id="2" name="BannerAbsolute"/>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9144000" cy="1571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a:rPr>
            <a:t> For Esri use only</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0"/>
  <sheetViews>
    <sheetView showGridLines="0" zoomScaleNormal="100" workbookViewId="0">
      <selection activeCell="C64" sqref="C64"/>
    </sheetView>
  </sheetViews>
  <sheetFormatPr defaultRowHeight="15" x14ac:dyDescent="0.25"/>
  <sheetData>
    <row r="1" spans="1:27" ht="24.95" customHeight="1" x14ac:dyDescent="0.25"/>
    <row r="2" spans="1:27" ht="24.95" customHeight="1" x14ac:dyDescent="0.25"/>
    <row r="3" spans="1:27" ht="24.95" customHeight="1" x14ac:dyDescent="0.25"/>
    <row r="4" spans="1:27" ht="24.95" customHeight="1" x14ac:dyDescent="0.25"/>
    <row r="5" spans="1:27" ht="24.95" customHeight="1" x14ac:dyDescent="0.25"/>
    <row r="6" spans="1:27" x14ac:dyDescent="0.25">
      <c r="A6" s="7"/>
      <c r="AA6" t="s">
        <v>12</v>
      </c>
    </row>
    <row r="7" spans="1:27" ht="21" x14ac:dyDescent="0.25">
      <c r="A7" s="8" t="s">
        <v>13</v>
      </c>
      <c r="AA7" t="s">
        <v>14</v>
      </c>
    </row>
    <row r="8" spans="1:27" x14ac:dyDescent="0.25">
      <c r="A8" s="177" t="s">
        <v>15</v>
      </c>
      <c r="B8" s="177"/>
      <c r="C8" s="177"/>
      <c r="D8" s="177"/>
      <c r="E8" s="177"/>
      <c r="F8" s="177"/>
      <c r="G8" s="177"/>
      <c r="H8" s="177"/>
      <c r="I8" s="177"/>
      <c r="J8" s="177"/>
      <c r="K8" s="177"/>
      <c r="L8" s="177"/>
      <c r="M8" s="177"/>
      <c r="N8" s="177"/>
      <c r="O8" s="177"/>
    </row>
    <row r="9" spans="1:27" x14ac:dyDescent="0.25">
      <c r="A9" s="177"/>
      <c r="B9" s="177"/>
      <c r="C9" s="177"/>
      <c r="D9" s="177"/>
      <c r="E9" s="177"/>
      <c r="F9" s="177"/>
      <c r="G9" s="177"/>
      <c r="H9" s="177"/>
      <c r="I9" s="177"/>
      <c r="J9" s="177"/>
      <c r="K9" s="177"/>
      <c r="L9" s="177"/>
      <c r="M9" s="177"/>
      <c r="N9" s="177"/>
      <c r="O9" s="177"/>
      <c r="AA9" t="s">
        <v>9</v>
      </c>
    </row>
    <row r="10" spans="1:27" x14ac:dyDescent="0.25">
      <c r="A10" s="177"/>
      <c r="B10" s="177"/>
      <c r="C10" s="177"/>
      <c r="D10" s="177"/>
      <c r="E10" s="177"/>
      <c r="F10" s="177"/>
      <c r="G10" s="177"/>
      <c r="H10" s="177"/>
      <c r="I10" s="177"/>
      <c r="J10" s="177"/>
      <c r="K10" s="177"/>
      <c r="L10" s="177"/>
      <c r="M10" s="177"/>
      <c r="N10" s="177"/>
      <c r="O10" s="177"/>
    </row>
    <row r="11" spans="1:27" x14ac:dyDescent="0.25">
      <c r="A11" s="177"/>
      <c r="B11" s="177"/>
      <c r="C11" s="177"/>
      <c r="D11" s="177"/>
      <c r="E11" s="177"/>
      <c r="F11" s="177"/>
      <c r="G11" s="177"/>
      <c r="H11" s="177"/>
      <c r="I11" s="177"/>
      <c r="J11" s="177"/>
      <c r="K11" s="177"/>
      <c r="L11" s="177"/>
      <c r="M11" s="177"/>
      <c r="N11" s="177"/>
      <c r="O11" s="177"/>
    </row>
    <row r="12" spans="1:27" x14ac:dyDescent="0.25">
      <c r="A12" s="177"/>
      <c r="B12" s="177"/>
      <c r="C12" s="177"/>
      <c r="D12" s="177"/>
      <c r="E12" s="177"/>
      <c r="F12" s="177"/>
      <c r="G12" s="177"/>
      <c r="H12" s="177"/>
      <c r="I12" s="177"/>
      <c r="J12" s="177"/>
      <c r="K12" s="177"/>
      <c r="L12" s="177"/>
      <c r="M12" s="177"/>
      <c r="N12" s="177"/>
      <c r="O12" s="177"/>
    </row>
    <row r="13" spans="1:27" x14ac:dyDescent="0.25">
      <c r="A13" s="177"/>
      <c r="B13" s="177"/>
      <c r="C13" s="177"/>
      <c r="D13" s="177"/>
      <c r="E13" s="177"/>
      <c r="F13" s="177"/>
      <c r="G13" s="177"/>
      <c r="H13" s="177"/>
      <c r="I13" s="177"/>
      <c r="J13" s="177"/>
      <c r="K13" s="177"/>
      <c r="L13" s="177"/>
      <c r="M13" s="177"/>
      <c r="N13" s="177"/>
      <c r="O13" s="177"/>
    </row>
    <row r="14" spans="1:27" x14ac:dyDescent="0.25">
      <c r="A14" s="177"/>
      <c r="B14" s="177"/>
      <c r="C14" s="177"/>
      <c r="D14" s="177"/>
      <c r="E14" s="177"/>
      <c r="F14" s="177"/>
      <c r="G14" s="177"/>
      <c r="H14" s="177"/>
      <c r="I14" s="177"/>
      <c r="J14" s="177"/>
      <c r="K14" s="177"/>
      <c r="L14" s="177"/>
      <c r="M14" s="177"/>
      <c r="N14" s="177"/>
      <c r="O14" s="177"/>
    </row>
    <row r="15" spans="1:27" x14ac:dyDescent="0.25">
      <c r="A15" s="177"/>
      <c r="B15" s="177"/>
      <c r="C15" s="177"/>
      <c r="D15" s="177"/>
      <c r="E15" s="177"/>
      <c r="F15" s="177"/>
      <c r="G15" s="177"/>
      <c r="H15" s="177"/>
      <c r="I15" s="177"/>
      <c r="J15" s="177"/>
      <c r="K15" s="177"/>
      <c r="L15" s="177"/>
      <c r="M15" s="177"/>
      <c r="N15" s="177"/>
      <c r="O15" s="177"/>
    </row>
    <row r="16" spans="1:27" x14ac:dyDescent="0.25">
      <c r="A16" s="177"/>
      <c r="B16" s="177"/>
      <c r="C16" s="177"/>
      <c r="D16" s="177"/>
      <c r="E16" s="177"/>
      <c r="F16" s="177"/>
      <c r="G16" s="177"/>
      <c r="H16" s="177"/>
      <c r="I16" s="177"/>
      <c r="J16" s="177"/>
      <c r="K16" s="177"/>
      <c r="L16" s="177"/>
      <c r="M16" s="177"/>
      <c r="N16" s="177"/>
      <c r="O16" s="177"/>
    </row>
    <row r="17" spans="1:15" ht="15" hidden="1" customHeight="1" x14ac:dyDescent="0.25">
      <c r="A17" s="177"/>
      <c r="B17" s="177"/>
      <c r="C17" s="177"/>
      <c r="D17" s="177"/>
      <c r="E17" s="177"/>
      <c r="F17" s="177"/>
      <c r="G17" s="177"/>
      <c r="H17" s="177"/>
      <c r="I17" s="177"/>
      <c r="J17" s="177"/>
      <c r="K17" s="177"/>
      <c r="L17" s="177"/>
      <c r="M17" s="177"/>
      <c r="N17" s="177"/>
      <c r="O17" s="177"/>
    </row>
    <row r="18" spans="1:15" ht="15" hidden="1" customHeight="1" x14ac:dyDescent="0.25">
      <c r="A18" s="177"/>
      <c r="B18" s="177"/>
      <c r="C18" s="177"/>
      <c r="D18" s="177"/>
      <c r="E18" s="177"/>
      <c r="F18" s="177"/>
      <c r="G18" s="177"/>
      <c r="H18" s="177"/>
      <c r="I18" s="177"/>
      <c r="J18" s="177"/>
      <c r="K18" s="177"/>
      <c r="L18" s="177"/>
      <c r="M18" s="177"/>
      <c r="N18" s="177"/>
      <c r="O18" s="177"/>
    </row>
    <row r="19" spans="1:15" ht="15" hidden="1" customHeight="1" x14ac:dyDescent="0.25">
      <c r="A19" s="177"/>
      <c r="B19" s="177"/>
      <c r="C19" s="177"/>
      <c r="D19" s="177"/>
      <c r="E19" s="177"/>
      <c r="F19" s="177"/>
      <c r="G19" s="177"/>
      <c r="H19" s="177"/>
      <c r="I19" s="177"/>
      <c r="J19" s="177"/>
      <c r="K19" s="177"/>
      <c r="L19" s="177"/>
      <c r="M19" s="177"/>
      <c r="N19" s="177"/>
      <c r="O19" s="177"/>
    </row>
    <row r="20" spans="1:15" ht="15" hidden="1" customHeight="1" x14ac:dyDescent="0.25">
      <c r="A20" s="177"/>
      <c r="B20" s="177"/>
      <c r="C20" s="177"/>
      <c r="D20" s="177"/>
      <c r="E20" s="177"/>
      <c r="F20" s="177"/>
      <c r="G20" s="177"/>
      <c r="H20" s="177"/>
      <c r="I20" s="177"/>
      <c r="J20" s="177"/>
      <c r="K20" s="177"/>
      <c r="L20" s="177"/>
      <c r="M20" s="177"/>
      <c r="N20" s="177"/>
      <c r="O20" s="177"/>
    </row>
    <row r="21" spans="1:15" ht="15" hidden="1" customHeight="1" x14ac:dyDescent="0.25">
      <c r="A21" s="177"/>
      <c r="B21" s="177"/>
      <c r="C21" s="177"/>
      <c r="D21" s="177"/>
      <c r="E21" s="177"/>
      <c r="F21" s="177"/>
      <c r="G21" s="177"/>
      <c r="H21" s="177"/>
      <c r="I21" s="177"/>
      <c r="J21" s="177"/>
      <c r="K21" s="177"/>
      <c r="L21" s="177"/>
      <c r="M21" s="177"/>
      <c r="N21" s="177"/>
      <c r="O21" s="177"/>
    </row>
    <row r="22" spans="1:15" ht="15" hidden="1" customHeight="1" x14ac:dyDescent="0.25">
      <c r="A22" s="177"/>
      <c r="B22" s="177"/>
      <c r="C22" s="177"/>
      <c r="D22" s="177"/>
      <c r="E22" s="177"/>
      <c r="F22" s="177"/>
      <c r="G22" s="177"/>
      <c r="H22" s="177"/>
      <c r="I22" s="177"/>
      <c r="J22" s="177"/>
      <c r="K22" s="177"/>
      <c r="L22" s="177"/>
      <c r="M22" s="177"/>
      <c r="N22" s="177"/>
      <c r="O22" s="177"/>
    </row>
    <row r="23" spans="1:15" ht="15" hidden="1" customHeight="1" x14ac:dyDescent="0.25">
      <c r="A23" s="177"/>
      <c r="B23" s="177"/>
      <c r="C23" s="177"/>
      <c r="D23" s="177"/>
      <c r="E23" s="177"/>
      <c r="F23" s="177"/>
      <c r="G23" s="177"/>
      <c r="H23" s="177"/>
      <c r="I23" s="177"/>
      <c r="J23" s="177"/>
      <c r="K23" s="177"/>
      <c r="L23" s="177"/>
      <c r="M23" s="177"/>
      <c r="N23" s="177"/>
      <c r="O23" s="177"/>
    </row>
    <row r="24" spans="1:15" ht="15" hidden="1" customHeight="1" x14ac:dyDescent="0.25">
      <c r="A24" s="177"/>
      <c r="B24" s="177"/>
      <c r="C24" s="177"/>
      <c r="D24" s="177"/>
      <c r="E24" s="177"/>
      <c r="F24" s="177"/>
      <c r="G24" s="177"/>
      <c r="H24" s="177"/>
      <c r="I24" s="177"/>
      <c r="J24" s="177"/>
      <c r="K24" s="177"/>
      <c r="L24" s="177"/>
      <c r="M24" s="177"/>
      <c r="N24" s="177"/>
      <c r="O24" s="177"/>
    </row>
    <row r="25" spans="1:15" ht="15" hidden="1" customHeight="1" x14ac:dyDescent="0.25">
      <c r="A25" s="177"/>
      <c r="B25" s="177"/>
      <c r="C25" s="177"/>
      <c r="D25" s="177"/>
      <c r="E25" s="177"/>
      <c r="F25" s="177"/>
      <c r="G25" s="177"/>
      <c r="H25" s="177"/>
      <c r="I25" s="177"/>
      <c r="J25" s="177"/>
      <c r="K25" s="177"/>
      <c r="L25" s="177"/>
      <c r="M25" s="177"/>
      <c r="N25" s="177"/>
      <c r="O25" s="177"/>
    </row>
    <row r="26" spans="1:15" ht="15" hidden="1" customHeight="1" x14ac:dyDescent="0.25">
      <c r="A26" s="177"/>
      <c r="B26" s="177"/>
      <c r="C26" s="177"/>
      <c r="D26" s="177"/>
      <c r="E26" s="177"/>
      <c r="F26" s="177"/>
      <c r="G26" s="177"/>
      <c r="H26" s="177"/>
      <c r="I26" s="177"/>
      <c r="J26" s="177"/>
      <c r="K26" s="177"/>
      <c r="L26" s="177"/>
      <c r="M26" s="177"/>
      <c r="N26" s="177"/>
      <c r="O26" s="177"/>
    </row>
    <row r="27" spans="1:15" ht="15" hidden="1" customHeight="1" x14ac:dyDescent="0.25">
      <c r="A27" s="177"/>
      <c r="B27" s="177"/>
      <c r="C27" s="177"/>
      <c r="D27" s="177"/>
      <c r="E27" s="177"/>
      <c r="F27" s="177"/>
      <c r="G27" s="177"/>
      <c r="H27" s="177"/>
      <c r="I27" s="177"/>
      <c r="J27" s="177"/>
      <c r="K27" s="177"/>
      <c r="L27" s="177"/>
      <c r="M27" s="177"/>
      <c r="N27" s="177"/>
      <c r="O27" s="177"/>
    </row>
    <row r="28" spans="1:15" ht="15" hidden="1" customHeight="1" x14ac:dyDescent="0.25">
      <c r="A28" s="177"/>
      <c r="B28" s="177"/>
      <c r="C28" s="177"/>
      <c r="D28" s="177"/>
      <c r="E28" s="177"/>
      <c r="F28" s="177"/>
      <c r="G28" s="177"/>
      <c r="H28" s="177"/>
      <c r="I28" s="177"/>
      <c r="J28" s="177"/>
      <c r="K28" s="177"/>
      <c r="L28" s="177"/>
      <c r="M28" s="177"/>
      <c r="N28" s="177"/>
      <c r="O28" s="177"/>
    </row>
    <row r="29" spans="1:15" ht="15" hidden="1" customHeight="1" x14ac:dyDescent="0.25">
      <c r="A29" s="177"/>
      <c r="B29" s="177"/>
      <c r="C29" s="177"/>
      <c r="D29" s="177"/>
      <c r="E29" s="177"/>
      <c r="F29" s="177"/>
      <c r="G29" s="177"/>
      <c r="H29" s="177"/>
      <c r="I29" s="177"/>
      <c r="J29" s="177"/>
      <c r="K29" s="177"/>
      <c r="L29" s="177"/>
      <c r="M29" s="177"/>
      <c r="N29" s="177"/>
      <c r="O29" s="177"/>
    </row>
    <row r="30" spans="1:15" ht="15" hidden="1" customHeight="1" x14ac:dyDescent="0.25">
      <c r="A30" s="177"/>
      <c r="B30" s="177"/>
      <c r="C30" s="177"/>
      <c r="D30" s="177"/>
      <c r="E30" s="177"/>
      <c r="F30" s="177"/>
      <c r="G30" s="177"/>
      <c r="H30" s="177"/>
      <c r="I30" s="177"/>
      <c r="J30" s="177"/>
      <c r="K30" s="177"/>
      <c r="L30" s="177"/>
      <c r="M30" s="177"/>
      <c r="N30" s="177"/>
      <c r="O30" s="177"/>
    </row>
    <row r="31" spans="1:15" ht="15" hidden="1" customHeight="1" x14ac:dyDescent="0.25">
      <c r="A31" s="177"/>
      <c r="B31" s="177"/>
      <c r="C31" s="177"/>
      <c r="D31" s="177"/>
      <c r="E31" s="177"/>
      <c r="F31" s="177"/>
      <c r="G31" s="177"/>
      <c r="H31" s="177"/>
      <c r="I31" s="177"/>
      <c r="J31" s="177"/>
      <c r="K31" s="177"/>
      <c r="L31" s="177"/>
      <c r="M31" s="177"/>
      <c r="N31" s="177"/>
      <c r="O31" s="177"/>
    </row>
    <row r="32" spans="1:15" ht="15" hidden="1" customHeight="1" x14ac:dyDescent="0.25">
      <c r="A32" s="177"/>
      <c r="B32" s="177"/>
      <c r="C32" s="177"/>
      <c r="D32" s="177"/>
      <c r="E32" s="177"/>
      <c r="F32" s="177"/>
      <c r="G32" s="177"/>
      <c r="H32" s="177"/>
      <c r="I32" s="177"/>
      <c r="J32" s="177"/>
      <c r="K32" s="177"/>
      <c r="L32" s="177"/>
      <c r="M32" s="177"/>
      <c r="N32" s="177"/>
      <c r="O32" s="177"/>
    </row>
    <row r="33" spans="1:15" ht="15" hidden="1" customHeight="1" x14ac:dyDescent="0.25">
      <c r="A33" s="177"/>
      <c r="B33" s="177"/>
      <c r="C33" s="177"/>
      <c r="D33" s="177"/>
      <c r="E33" s="177"/>
      <c r="F33" s="177"/>
      <c r="G33" s="177"/>
      <c r="H33" s="177"/>
      <c r="I33" s="177"/>
      <c r="J33" s="177"/>
      <c r="K33" s="177"/>
      <c r="L33" s="177"/>
      <c r="M33" s="177"/>
      <c r="N33" s="177"/>
      <c r="O33" s="177"/>
    </row>
    <row r="34" spans="1:15" x14ac:dyDescent="0.25">
      <c r="A34" s="177"/>
      <c r="B34" s="177"/>
      <c r="C34" s="177"/>
      <c r="D34" s="177"/>
      <c r="E34" s="177"/>
      <c r="F34" s="177"/>
      <c r="G34" s="177"/>
      <c r="H34" s="177"/>
      <c r="I34" s="177"/>
      <c r="J34" s="177"/>
      <c r="K34" s="177"/>
      <c r="L34" s="177"/>
      <c r="M34" s="177"/>
      <c r="N34" s="177"/>
      <c r="O34" s="177"/>
    </row>
    <row r="35" spans="1:15" x14ac:dyDescent="0.25">
      <c r="A35" s="177"/>
      <c r="B35" s="177"/>
      <c r="C35" s="177"/>
      <c r="D35" s="177"/>
      <c r="E35" s="177"/>
      <c r="F35" s="177"/>
      <c r="G35" s="177"/>
      <c r="H35" s="177"/>
      <c r="I35" s="177"/>
      <c r="J35" s="177"/>
      <c r="K35" s="177"/>
      <c r="L35" s="177"/>
      <c r="M35" s="177"/>
      <c r="N35" s="177"/>
      <c r="O35" s="177"/>
    </row>
    <row r="36" spans="1:15" ht="15" hidden="1" customHeight="1" x14ac:dyDescent="0.25">
      <c r="A36" s="177"/>
      <c r="B36" s="177"/>
      <c r="C36" s="177"/>
      <c r="D36" s="177"/>
      <c r="E36" s="177"/>
      <c r="F36" s="177"/>
      <c r="G36" s="177"/>
      <c r="H36" s="177"/>
      <c r="I36" s="177"/>
      <c r="J36" s="177"/>
      <c r="K36" s="177"/>
      <c r="L36" s="177"/>
      <c r="M36" s="177"/>
      <c r="N36" s="177"/>
      <c r="O36" s="177"/>
    </row>
    <row r="37" spans="1:15" ht="15" hidden="1" customHeight="1" x14ac:dyDescent="0.25">
      <c r="A37" s="177"/>
      <c r="B37" s="177"/>
      <c r="C37" s="177"/>
      <c r="D37" s="177"/>
      <c r="E37" s="177"/>
      <c r="F37" s="177"/>
      <c r="G37" s="177"/>
      <c r="H37" s="177"/>
      <c r="I37" s="177"/>
      <c r="J37" s="177"/>
      <c r="K37" s="177"/>
      <c r="L37" s="177"/>
      <c r="M37" s="177"/>
      <c r="N37" s="177"/>
      <c r="O37" s="177"/>
    </row>
    <row r="38" spans="1:15" ht="15" hidden="1" customHeight="1" x14ac:dyDescent="0.25">
      <c r="A38" s="177"/>
      <c r="B38" s="177"/>
      <c r="C38" s="177"/>
      <c r="D38" s="177"/>
      <c r="E38" s="177"/>
      <c r="F38" s="177"/>
      <c r="G38" s="177"/>
      <c r="H38" s="177"/>
      <c r="I38" s="177"/>
      <c r="J38" s="177"/>
      <c r="K38" s="177"/>
      <c r="L38" s="177"/>
      <c r="M38" s="177"/>
      <c r="N38" s="177"/>
      <c r="O38" s="177"/>
    </row>
    <row r="39" spans="1:15" ht="15" hidden="1" customHeight="1" x14ac:dyDescent="0.25">
      <c r="A39" s="177"/>
      <c r="B39" s="177"/>
      <c r="C39" s="177"/>
      <c r="D39" s="177"/>
      <c r="E39" s="177"/>
      <c r="F39" s="177"/>
      <c r="G39" s="177"/>
      <c r="H39" s="177"/>
      <c r="I39" s="177"/>
      <c r="J39" s="177"/>
      <c r="K39" s="177"/>
      <c r="L39" s="177"/>
      <c r="M39" s="177"/>
      <c r="N39" s="177"/>
      <c r="O39" s="177"/>
    </row>
    <row r="40" spans="1:15" ht="15" hidden="1" customHeight="1" x14ac:dyDescent="0.25">
      <c r="A40" s="177"/>
      <c r="B40" s="177"/>
      <c r="C40" s="177"/>
      <c r="D40" s="177"/>
      <c r="E40" s="177"/>
      <c r="F40" s="177"/>
      <c r="G40" s="177"/>
      <c r="H40" s="177"/>
      <c r="I40" s="177"/>
      <c r="J40" s="177"/>
      <c r="K40" s="177"/>
      <c r="L40" s="177"/>
      <c r="M40" s="177"/>
      <c r="N40" s="177"/>
      <c r="O40" s="177"/>
    </row>
    <row r="41" spans="1:15" ht="15" hidden="1" customHeight="1" x14ac:dyDescent="0.25">
      <c r="A41" s="177"/>
      <c r="B41" s="177"/>
      <c r="C41" s="177"/>
      <c r="D41" s="177"/>
      <c r="E41" s="177"/>
      <c r="F41" s="177"/>
      <c r="G41" s="177"/>
      <c r="H41" s="177"/>
      <c r="I41" s="177"/>
      <c r="J41" s="177"/>
      <c r="K41" s="177"/>
      <c r="L41" s="177"/>
      <c r="M41" s="177"/>
      <c r="N41" s="177"/>
      <c r="O41" s="177"/>
    </row>
    <row r="42" spans="1:15" ht="15" hidden="1" customHeight="1" x14ac:dyDescent="0.25">
      <c r="A42" s="177"/>
      <c r="B42" s="177"/>
      <c r="C42" s="177"/>
      <c r="D42" s="177"/>
      <c r="E42" s="177"/>
      <c r="F42" s="177"/>
      <c r="G42" s="177"/>
      <c r="H42" s="177"/>
      <c r="I42" s="177"/>
      <c r="J42" s="177"/>
      <c r="K42" s="177"/>
      <c r="L42" s="177"/>
      <c r="M42" s="177"/>
      <c r="N42" s="177"/>
      <c r="O42" s="177"/>
    </row>
    <row r="43" spans="1:15" ht="15" hidden="1" customHeight="1" x14ac:dyDescent="0.25">
      <c r="A43" s="177"/>
      <c r="B43" s="177"/>
      <c r="C43" s="177"/>
      <c r="D43" s="177"/>
      <c r="E43" s="177"/>
      <c r="F43" s="177"/>
      <c r="G43" s="177"/>
      <c r="H43" s="177"/>
      <c r="I43" s="177"/>
      <c r="J43" s="177"/>
      <c r="K43" s="177"/>
      <c r="L43" s="177"/>
      <c r="M43" s="177"/>
      <c r="N43" s="177"/>
      <c r="O43" s="177"/>
    </row>
    <row r="44" spans="1:15" ht="15" hidden="1" customHeight="1" x14ac:dyDescent="0.25">
      <c r="A44" s="177"/>
      <c r="B44" s="177"/>
      <c r="C44" s="177"/>
      <c r="D44" s="177"/>
      <c r="E44" s="177"/>
      <c r="F44" s="177"/>
      <c r="G44" s="177"/>
      <c r="H44" s="177"/>
      <c r="I44" s="177"/>
      <c r="J44" s="177"/>
      <c r="K44" s="177"/>
      <c r="L44" s="177"/>
      <c r="M44" s="177"/>
      <c r="N44" s="177"/>
      <c r="O44" s="177"/>
    </row>
    <row r="45" spans="1:15" ht="15" hidden="1" customHeight="1" x14ac:dyDescent="0.25">
      <c r="A45" s="177"/>
      <c r="B45" s="177"/>
      <c r="C45" s="177"/>
      <c r="D45" s="177"/>
      <c r="E45" s="177"/>
      <c r="F45" s="177"/>
      <c r="G45" s="177"/>
      <c r="H45" s="177"/>
      <c r="I45" s="177"/>
      <c r="J45" s="177"/>
      <c r="K45" s="177"/>
      <c r="L45" s="177"/>
      <c r="M45" s="177"/>
      <c r="N45" s="177"/>
      <c r="O45" s="177"/>
    </row>
    <row r="46" spans="1:15" ht="15" hidden="1" customHeight="1" x14ac:dyDescent="0.25">
      <c r="A46" s="177"/>
      <c r="B46" s="177"/>
      <c r="C46" s="177"/>
      <c r="D46" s="177"/>
      <c r="E46" s="177"/>
      <c r="F46" s="177"/>
      <c r="G46" s="177"/>
      <c r="H46" s="177"/>
      <c r="I46" s="177"/>
      <c r="J46" s="177"/>
      <c r="K46" s="177"/>
      <c r="L46" s="177"/>
      <c r="M46" s="177"/>
      <c r="N46" s="177"/>
      <c r="O46" s="177"/>
    </row>
    <row r="47" spans="1:15" ht="15" hidden="1" customHeight="1" x14ac:dyDescent="0.25">
      <c r="A47" s="177"/>
      <c r="B47" s="177"/>
      <c r="C47" s="177"/>
      <c r="D47" s="177"/>
      <c r="E47" s="177"/>
      <c r="F47" s="177"/>
      <c r="G47" s="177"/>
      <c r="H47" s="177"/>
      <c r="I47" s="177"/>
      <c r="J47" s="177"/>
      <c r="K47" s="177"/>
      <c r="L47" s="177"/>
      <c r="M47" s="177"/>
      <c r="N47" s="177"/>
      <c r="O47" s="177"/>
    </row>
    <row r="48" spans="1:15" ht="15" hidden="1" customHeight="1" x14ac:dyDescent="0.25">
      <c r="A48" s="177"/>
      <c r="B48" s="177"/>
      <c r="C48" s="177"/>
      <c r="D48" s="177"/>
      <c r="E48" s="177"/>
      <c r="F48" s="177"/>
      <c r="G48" s="177"/>
      <c r="H48" s="177"/>
      <c r="I48" s="177"/>
      <c r="J48" s="177"/>
      <c r="K48" s="177"/>
      <c r="L48" s="177"/>
      <c r="M48" s="177"/>
      <c r="N48" s="177"/>
      <c r="O48" s="177"/>
    </row>
    <row r="49" spans="1:15" x14ac:dyDescent="0.25">
      <c r="A49" s="177"/>
      <c r="B49" s="177"/>
      <c r="C49" s="177"/>
      <c r="D49" s="177"/>
      <c r="E49" s="177"/>
      <c r="F49" s="177"/>
      <c r="G49" s="177"/>
      <c r="H49" s="177"/>
      <c r="I49" s="177"/>
      <c r="J49" s="177"/>
      <c r="K49" s="177"/>
      <c r="L49" s="177"/>
      <c r="M49" s="177"/>
      <c r="N49" s="177"/>
      <c r="O49" s="177"/>
    </row>
    <row r="50" spans="1:15" x14ac:dyDescent="0.25">
      <c r="A50" s="177"/>
      <c r="B50" s="177"/>
      <c r="C50" s="177"/>
      <c r="D50" s="177"/>
      <c r="E50" s="177"/>
      <c r="F50" s="177"/>
      <c r="G50" s="177"/>
      <c r="H50" s="177"/>
      <c r="I50" s="177"/>
      <c r="J50" s="177"/>
      <c r="K50" s="177"/>
      <c r="L50" s="177"/>
      <c r="M50" s="177"/>
      <c r="N50" s="177"/>
      <c r="O50" s="177"/>
    </row>
    <row r="51" spans="1:15" x14ac:dyDescent="0.25">
      <c r="A51" s="177"/>
      <c r="B51" s="177"/>
      <c r="C51" s="177"/>
      <c r="D51" s="177"/>
      <c r="E51" s="177"/>
      <c r="F51" s="177"/>
      <c r="G51" s="177"/>
      <c r="H51" s="177"/>
      <c r="I51" s="177"/>
      <c r="J51" s="177"/>
      <c r="K51" s="177"/>
      <c r="L51" s="177"/>
      <c r="M51" s="177"/>
      <c r="N51" s="177"/>
      <c r="O51" s="177"/>
    </row>
    <row r="52" spans="1:15" x14ac:dyDescent="0.25">
      <c r="A52" s="177"/>
      <c r="B52" s="177"/>
      <c r="C52" s="177"/>
      <c r="D52" s="177"/>
      <c r="E52" s="177"/>
      <c r="F52" s="177"/>
      <c r="G52" s="177"/>
      <c r="H52" s="177"/>
      <c r="I52" s="177"/>
      <c r="J52" s="177"/>
      <c r="K52" s="177"/>
      <c r="L52" s="177"/>
      <c r="M52" s="177"/>
      <c r="N52" s="177"/>
      <c r="O52" s="177"/>
    </row>
    <row r="53" spans="1:15" x14ac:dyDescent="0.25">
      <c r="A53" s="177"/>
      <c r="B53" s="177"/>
      <c r="C53" s="177"/>
      <c r="D53" s="177"/>
      <c r="E53" s="177"/>
      <c r="F53" s="177"/>
      <c r="G53" s="177"/>
      <c r="H53" s="177"/>
      <c r="I53" s="177"/>
      <c r="J53" s="177"/>
      <c r="K53" s="177"/>
      <c r="L53" s="177"/>
      <c r="M53" s="177"/>
      <c r="N53" s="177"/>
      <c r="O53" s="177"/>
    </row>
    <row r="54" spans="1:15" x14ac:dyDescent="0.25">
      <c r="A54" s="177"/>
      <c r="B54" s="177"/>
      <c r="C54" s="177"/>
      <c r="D54" s="177"/>
      <c r="E54" s="177"/>
      <c r="F54" s="177"/>
      <c r="G54" s="177"/>
      <c r="H54" s="177"/>
      <c r="I54" s="177"/>
      <c r="J54" s="177"/>
      <c r="K54" s="177"/>
      <c r="L54" s="177"/>
      <c r="M54" s="177"/>
      <c r="N54" s="177"/>
      <c r="O54" s="177"/>
    </row>
    <row r="55" spans="1:15" ht="15" hidden="1" customHeight="1" x14ac:dyDescent="0.25">
      <c r="A55" s="177"/>
      <c r="B55" s="177"/>
      <c r="C55" s="177"/>
      <c r="D55" s="177"/>
      <c r="E55" s="177"/>
      <c r="F55" s="177"/>
      <c r="G55" s="177"/>
      <c r="H55" s="177"/>
      <c r="I55" s="177"/>
      <c r="J55" s="177"/>
      <c r="K55" s="177"/>
      <c r="L55" s="177"/>
      <c r="M55" s="177"/>
      <c r="N55" s="177"/>
      <c r="O55" s="177"/>
    </row>
    <row r="56" spans="1:15" ht="15" hidden="1" customHeight="1" x14ac:dyDescent="0.25">
      <c r="A56" s="177"/>
      <c r="B56" s="177"/>
      <c r="C56" s="177"/>
      <c r="D56" s="177"/>
      <c r="E56" s="177"/>
      <c r="F56" s="177"/>
      <c r="G56" s="177"/>
      <c r="H56" s="177"/>
      <c r="I56" s="177"/>
      <c r="J56" s="177"/>
      <c r="K56" s="177"/>
      <c r="L56" s="177"/>
      <c r="M56" s="177"/>
      <c r="N56" s="177"/>
      <c r="O56" s="177"/>
    </row>
    <row r="57" spans="1:15" ht="15" hidden="1" customHeight="1" x14ac:dyDescent="0.25">
      <c r="A57" s="177"/>
      <c r="B57" s="177"/>
      <c r="C57" s="177"/>
      <c r="D57" s="177"/>
      <c r="E57" s="177"/>
      <c r="F57" s="177"/>
      <c r="G57" s="177"/>
      <c r="H57" s="177"/>
      <c r="I57" s="177"/>
      <c r="J57" s="177"/>
      <c r="K57" s="177"/>
      <c r="L57" s="177"/>
      <c r="M57" s="177"/>
      <c r="N57" s="177"/>
      <c r="O57" s="177"/>
    </row>
    <row r="58" spans="1:15" ht="15" hidden="1" customHeight="1" x14ac:dyDescent="0.25">
      <c r="A58" s="177"/>
      <c r="B58" s="177"/>
      <c r="C58" s="177"/>
      <c r="D58" s="177"/>
      <c r="E58" s="177"/>
      <c r="F58" s="177"/>
      <c r="G58" s="177"/>
      <c r="H58" s="177"/>
      <c r="I58" s="177"/>
      <c r="J58" s="177"/>
      <c r="K58" s="177"/>
      <c r="L58" s="177"/>
      <c r="M58" s="177"/>
      <c r="N58" s="177"/>
      <c r="O58" s="177"/>
    </row>
    <row r="59" spans="1:15" x14ac:dyDescent="0.25">
      <c r="A59" s="177"/>
      <c r="B59" s="177"/>
      <c r="C59" s="177"/>
      <c r="D59" s="177"/>
      <c r="E59" s="177"/>
      <c r="F59" s="177"/>
      <c r="G59" s="177"/>
      <c r="H59" s="177"/>
      <c r="I59" s="177"/>
      <c r="J59" s="177"/>
      <c r="K59" s="177"/>
      <c r="L59" s="177"/>
      <c r="M59" s="177"/>
      <c r="N59" s="177"/>
      <c r="O59" s="177"/>
    </row>
    <row r="60" spans="1:15" x14ac:dyDescent="0.25">
      <c r="A60" s="177"/>
      <c r="B60" s="177"/>
      <c r="C60" s="177"/>
      <c r="D60" s="177"/>
      <c r="E60" s="177"/>
      <c r="F60" s="177"/>
      <c r="G60" s="177"/>
      <c r="H60" s="177"/>
      <c r="I60" s="177"/>
      <c r="J60" s="177"/>
      <c r="K60" s="177"/>
      <c r="L60" s="177"/>
      <c r="M60" s="177"/>
      <c r="N60" s="177"/>
      <c r="O60" s="177"/>
    </row>
  </sheetData>
  <mergeCells count="1">
    <mergeCell ref="A8:O60"/>
  </mergeCells>
  <pageMargins left="0.7" right="0.7" top="0.75" bottom="0.75" header="0.3" footer="0.3"/>
  <pageSetup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showGridLines="0" tabSelected="1" zoomScaleNormal="100" workbookViewId="0">
      <pane xSplit="1" topLeftCell="B1" activePane="topRight" state="frozen"/>
      <selection activeCell="A6" sqref="A6"/>
      <selection pane="topRight" activeCell="A34" sqref="A34"/>
    </sheetView>
  </sheetViews>
  <sheetFormatPr defaultRowHeight="15" x14ac:dyDescent="0.25"/>
  <cols>
    <col min="1" max="1" width="13.42578125" bestFit="1" customWidth="1"/>
    <col min="2" max="2" width="14.7109375" customWidth="1"/>
    <col min="3" max="3" width="18.42578125" bestFit="1" customWidth="1"/>
    <col min="4" max="4" width="14.7109375" customWidth="1"/>
  </cols>
  <sheetData>
    <row r="1" spans="1:4" ht="20.25" x14ac:dyDescent="0.3">
      <c r="A1" s="2" t="s">
        <v>5</v>
      </c>
      <c r="B1" s="1"/>
      <c r="C1" s="3"/>
      <c r="D1" s="1"/>
    </row>
    <row r="2" spans="1:4" ht="15.75" x14ac:dyDescent="0.25">
      <c r="A2" s="4" t="s">
        <v>16</v>
      </c>
      <c r="B2" s="1"/>
      <c r="C2" s="3"/>
      <c r="D2" s="1"/>
    </row>
    <row r="3" spans="1:4" x14ac:dyDescent="0.25">
      <c r="A3" s="10" t="s">
        <v>198</v>
      </c>
      <c r="B3" s="9"/>
      <c r="C3" s="3"/>
      <c r="D3" s="1"/>
    </row>
    <row r="4" spans="1:4" x14ac:dyDescent="0.25">
      <c r="A4" s="5" t="s">
        <v>199</v>
      </c>
      <c r="B4" s="1"/>
      <c r="C4" s="3"/>
      <c r="D4" s="1"/>
    </row>
    <row r="5" spans="1:4" x14ac:dyDescent="0.25">
      <c r="A5" s="6" t="s">
        <v>6</v>
      </c>
      <c r="B5" s="1"/>
      <c r="C5" s="3"/>
      <c r="D5" s="1"/>
    </row>
    <row r="6" spans="1:4" x14ac:dyDescent="0.25">
      <c r="A6" s="5"/>
      <c r="B6" s="1"/>
      <c r="C6" s="3"/>
      <c r="D6" s="1"/>
    </row>
    <row r="7" spans="1:4" x14ac:dyDescent="0.25">
      <c r="A7" s="5" t="s">
        <v>7</v>
      </c>
      <c r="B7" s="1"/>
      <c r="C7" s="3"/>
      <c r="D7" s="1"/>
    </row>
    <row r="8" spans="1:4" ht="80.25" customHeight="1" x14ac:dyDescent="0.25">
      <c r="A8" s="180" t="s">
        <v>8</v>
      </c>
      <c r="B8" s="180"/>
      <c r="C8" s="180"/>
      <c r="D8" s="180"/>
    </row>
    <row r="9" spans="1:4" x14ac:dyDescent="0.25">
      <c r="C9" s="89"/>
      <c r="D9" s="89"/>
    </row>
    <row r="10" spans="1:4" s="24" customFormat="1" ht="12.75" x14ac:dyDescent="0.2">
      <c r="B10" s="26" t="s">
        <v>0</v>
      </c>
      <c r="C10" s="27" t="s">
        <v>1</v>
      </c>
      <c r="D10" s="26" t="s">
        <v>2</v>
      </c>
    </row>
    <row r="11" spans="1:4" s="14" customFormat="1" ht="12.75" customHeight="1" x14ac:dyDescent="0.2">
      <c r="A11" s="11" t="s">
        <v>10</v>
      </c>
      <c r="B11" s="12">
        <v>2018</v>
      </c>
      <c r="C11" s="13">
        <v>2019</v>
      </c>
      <c r="D11" s="178" t="s">
        <v>91</v>
      </c>
    </row>
    <row r="12" spans="1:4" s="14" customFormat="1" ht="25.5" x14ac:dyDescent="0.2">
      <c r="A12" s="110" t="s">
        <v>4</v>
      </c>
      <c r="B12" s="161" t="s">
        <v>200</v>
      </c>
      <c r="C12" s="161" t="s">
        <v>201</v>
      </c>
      <c r="D12" s="179"/>
    </row>
    <row r="13" spans="1:4" s="14" customFormat="1" ht="12.75" x14ac:dyDescent="0.2">
      <c r="A13" s="90">
        <v>1000</v>
      </c>
      <c r="B13" s="16">
        <v>16718083040.3118</v>
      </c>
      <c r="C13" s="16">
        <v>17160192788.4897</v>
      </c>
      <c r="D13" s="17">
        <f>+C13/B13-1</f>
        <v>2.6445002522828442E-2</v>
      </c>
    </row>
    <row r="14" spans="1:4" s="14" customFormat="1" ht="12.75" x14ac:dyDescent="0.2">
      <c r="A14" s="18">
        <v>500</v>
      </c>
      <c r="B14" s="19">
        <v>15873199483.675501</v>
      </c>
      <c r="C14" s="19">
        <v>16269542109.989901</v>
      </c>
      <c r="D14" s="20">
        <f t="shared" ref="D14:D19" si="0">+C14/B14-1</f>
        <v>2.496929662617875E-2</v>
      </c>
    </row>
    <row r="15" spans="1:4" s="14" customFormat="1" ht="12.75" x14ac:dyDescent="0.2">
      <c r="A15" s="15">
        <v>250</v>
      </c>
      <c r="B15" s="21">
        <v>12869226633.518801</v>
      </c>
      <c r="C15" s="21">
        <v>13219357512.998199</v>
      </c>
      <c r="D15" s="22">
        <f t="shared" si="0"/>
        <v>2.7206831416540567E-2</v>
      </c>
    </row>
    <row r="16" spans="1:4" s="14" customFormat="1" ht="12.75" x14ac:dyDescent="0.2">
      <c r="A16" s="18">
        <v>100</v>
      </c>
      <c r="B16" s="19">
        <v>5764295017.1838999</v>
      </c>
      <c r="C16" s="19">
        <v>6148262104.5277596</v>
      </c>
      <c r="D16" s="20">
        <f t="shared" si="0"/>
        <v>6.6611283114278219E-2</v>
      </c>
    </row>
    <row r="17" spans="1:4" s="14" customFormat="1" ht="12.75" x14ac:dyDescent="0.2">
      <c r="A17" s="15">
        <v>50</v>
      </c>
      <c r="B17" s="21">
        <v>3996776261.4281702</v>
      </c>
      <c r="C17" s="21">
        <v>4315165006.4000196</v>
      </c>
      <c r="D17" s="22">
        <f t="shared" si="0"/>
        <v>7.9661388115350507E-2</v>
      </c>
    </row>
    <row r="18" spans="1:4" s="14" customFormat="1" ht="12.75" x14ac:dyDescent="0.2">
      <c r="A18" s="18">
        <v>25</v>
      </c>
      <c r="B18" s="19">
        <v>3022083136.3042698</v>
      </c>
      <c r="C18" s="19">
        <v>3231741106.3938298</v>
      </c>
      <c r="D18" s="20">
        <f t="shared" si="0"/>
        <v>6.9375315182742536E-2</v>
      </c>
    </row>
    <row r="19" spans="1:4" s="14" customFormat="1" ht="12.75" x14ac:dyDescent="0.2">
      <c r="A19" s="137">
        <v>10</v>
      </c>
      <c r="B19" s="138">
        <v>1729026472.7200301</v>
      </c>
      <c r="C19" s="138">
        <v>1834179629.60763</v>
      </c>
      <c r="D19" s="139">
        <f t="shared" si="0"/>
        <v>6.0816394975247379E-2</v>
      </c>
    </row>
    <row r="20" spans="1:4" s="14" customFormat="1" ht="12.75" x14ac:dyDescent="0.2">
      <c r="A20" s="24"/>
      <c r="B20" s="24"/>
      <c r="C20" s="24"/>
      <c r="D20" s="24"/>
    </row>
    <row r="21" spans="1:4" s="14" customFormat="1" ht="12.75" x14ac:dyDescent="0.2">
      <c r="A21" s="24"/>
      <c r="B21" s="24"/>
      <c r="C21" s="24"/>
      <c r="D21" s="24"/>
    </row>
    <row r="22" spans="1:4" s="14" customFormat="1" ht="12.75" x14ac:dyDescent="0.2">
      <c r="A22" s="24"/>
      <c r="B22" s="24"/>
      <c r="C22" s="24"/>
      <c r="D22" s="24"/>
    </row>
    <row r="23" spans="1:4" s="24" customFormat="1" ht="12.75" customHeight="1" x14ac:dyDescent="0.2">
      <c r="A23" s="23" t="s">
        <v>11</v>
      </c>
      <c r="B23" s="12">
        <v>2018</v>
      </c>
      <c r="C23" s="13">
        <v>2019</v>
      </c>
      <c r="D23" s="178" t="s">
        <v>91</v>
      </c>
    </row>
    <row r="24" spans="1:4" s="24" customFormat="1" ht="25.5" x14ac:dyDescent="0.2">
      <c r="A24" s="110" t="s">
        <v>4</v>
      </c>
      <c r="B24" s="161" t="s">
        <v>200</v>
      </c>
      <c r="C24" s="161" t="s">
        <v>201</v>
      </c>
      <c r="D24" s="179"/>
    </row>
    <row r="25" spans="1:4" s="24" customFormat="1" ht="12.75" x14ac:dyDescent="0.2">
      <c r="A25" s="90">
        <v>1000</v>
      </c>
      <c r="B25" s="16">
        <v>31166161543.016602</v>
      </c>
      <c r="C25" s="16">
        <v>32209299169.1003</v>
      </c>
      <c r="D25" s="17">
        <f>+C25/B25-1</f>
        <v>3.347019890928582E-2</v>
      </c>
    </row>
    <row r="26" spans="1:4" s="24" customFormat="1" ht="12.75" customHeight="1" x14ac:dyDescent="0.2">
      <c r="A26" s="18">
        <v>500</v>
      </c>
      <c r="B26" s="19">
        <v>26427702665.8353</v>
      </c>
      <c r="C26" s="19">
        <v>26924584035.979599</v>
      </c>
      <c r="D26" s="20">
        <f t="shared" ref="D26:D32" si="1">+C26/B26-1</f>
        <v>1.8801534754159688E-2</v>
      </c>
    </row>
    <row r="27" spans="1:4" s="24" customFormat="1" ht="12.75" x14ac:dyDescent="0.2">
      <c r="A27" s="15">
        <v>250</v>
      </c>
      <c r="B27" s="21">
        <v>18001580645.195</v>
      </c>
      <c r="C27" s="21">
        <v>18385511608.779099</v>
      </c>
      <c r="D27" s="22">
        <f t="shared" si="1"/>
        <v>2.132762512088493E-2</v>
      </c>
    </row>
    <row r="28" spans="1:4" s="24" customFormat="1" ht="12.75" x14ac:dyDescent="0.2">
      <c r="A28" s="18">
        <v>100</v>
      </c>
      <c r="B28" s="19">
        <v>10228154441.3258</v>
      </c>
      <c r="C28" s="19">
        <v>10716634373.3964</v>
      </c>
      <c r="D28" s="20">
        <f t="shared" si="1"/>
        <v>4.775836490080243E-2</v>
      </c>
    </row>
    <row r="29" spans="1:4" s="24" customFormat="1" ht="12.75" x14ac:dyDescent="0.2">
      <c r="A29" s="15">
        <v>50</v>
      </c>
      <c r="B29" s="21">
        <v>7506182961.9470901</v>
      </c>
      <c r="C29" s="21">
        <v>7984144613.3836002</v>
      </c>
      <c r="D29" s="22">
        <f t="shared" si="1"/>
        <v>6.3675726245890463E-2</v>
      </c>
    </row>
    <row r="30" spans="1:4" s="24" customFormat="1" ht="12.75" x14ac:dyDescent="0.2">
      <c r="A30" s="18">
        <v>25</v>
      </c>
      <c r="B30" s="19">
        <v>5530998565.7605495</v>
      </c>
      <c r="C30" s="19">
        <v>5823928350.7530003</v>
      </c>
      <c r="D30" s="20">
        <f t="shared" si="1"/>
        <v>5.2961464645068235E-2</v>
      </c>
    </row>
    <row r="31" spans="1:4" s="24" customFormat="1" ht="12.75" x14ac:dyDescent="0.2">
      <c r="A31" s="15">
        <v>10</v>
      </c>
      <c r="B31" s="21">
        <v>3793254853.12533</v>
      </c>
      <c r="C31" s="21">
        <v>3984579750.8646498</v>
      </c>
      <c r="D31" s="22">
        <f t="shared" si="1"/>
        <v>5.0438187031299542E-2</v>
      </c>
    </row>
    <row r="32" spans="1:4" s="24" customFormat="1" ht="12.75" x14ac:dyDescent="0.2">
      <c r="A32" s="140" t="s">
        <v>3</v>
      </c>
      <c r="B32" s="141">
        <v>1985819568.5434501</v>
      </c>
      <c r="C32" s="141">
        <v>2067623603.5530901</v>
      </c>
      <c r="D32" s="142">
        <f t="shared" si="1"/>
        <v>4.1194092507428115E-2</v>
      </c>
    </row>
    <row r="33" spans="1:4" s="24" customFormat="1" x14ac:dyDescent="0.25">
      <c r="A33"/>
      <c r="B33"/>
      <c r="C33"/>
      <c r="D33"/>
    </row>
    <row r="34" spans="1:4" s="24" customFormat="1" x14ac:dyDescent="0.25">
      <c r="A34"/>
      <c r="B34"/>
      <c r="C34"/>
      <c r="D34"/>
    </row>
    <row r="35" spans="1:4" s="24" customFormat="1" x14ac:dyDescent="0.25">
      <c r="A35"/>
      <c r="B35"/>
      <c r="C35"/>
      <c r="D35"/>
    </row>
    <row r="36" spans="1:4" s="24" customFormat="1" x14ac:dyDescent="0.25">
      <c r="A36"/>
      <c r="B36"/>
      <c r="C36"/>
      <c r="D36"/>
    </row>
    <row r="37" spans="1:4" s="24" customFormat="1" x14ac:dyDescent="0.25">
      <c r="A37"/>
      <c r="B37"/>
      <c r="C37"/>
      <c r="D37"/>
    </row>
    <row r="38" spans="1:4" s="25" customFormat="1" x14ac:dyDescent="0.25">
      <c r="A38"/>
      <c r="B38"/>
      <c r="C38"/>
      <c r="D38"/>
    </row>
  </sheetData>
  <mergeCells count="3">
    <mergeCell ref="D23:D24"/>
    <mergeCell ref="A8:D8"/>
    <mergeCell ref="D11:D12"/>
  </mergeCells>
  <pageMargins left="0.7" right="0.7" top="0.75" bottom="0.75" header="0.3" footer="0.3"/>
  <pageSetup orientation="portrait" r:id="rId1"/>
  <ignoredErrors>
    <ignoredError sqref="B10:D10"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showGridLines="0" zoomScale="90" zoomScaleNormal="90" zoomScaleSheetLayoutView="80" workbookViewId="0">
      <pane xSplit="1" topLeftCell="B1" activePane="topRight" state="frozen"/>
      <selection activeCell="A10" sqref="A10"/>
      <selection pane="topRight" activeCell="A23" sqref="A23"/>
    </sheetView>
  </sheetViews>
  <sheetFormatPr defaultColWidth="9.140625" defaultRowHeight="15" x14ac:dyDescent="0.25"/>
  <cols>
    <col min="1" max="1" width="17" style="1" customWidth="1"/>
    <col min="2" max="2" width="22.7109375" style="1" customWidth="1"/>
    <col min="3" max="3" width="24" style="1" bestFit="1" customWidth="1"/>
    <col min="4" max="4" width="16.28515625" style="1" bestFit="1" customWidth="1"/>
    <col min="5" max="5" width="2.42578125" style="1" customWidth="1"/>
    <col min="6" max="6" width="21.7109375" style="1" customWidth="1"/>
    <col min="7" max="7" width="24" style="1" bestFit="1" customWidth="1"/>
    <col min="8" max="8" width="16.28515625" style="1" bestFit="1" customWidth="1"/>
    <col min="9" max="9" width="14.5703125" style="1" customWidth="1"/>
    <col min="10" max="10" width="9.42578125" style="1" customWidth="1"/>
    <col min="11" max="11" width="3" style="1" customWidth="1"/>
    <col min="12" max="16384" width="9.140625" style="1"/>
  </cols>
  <sheetData>
    <row r="1" spans="1:11" ht="20.25" x14ac:dyDescent="0.3">
      <c r="A1" s="2" t="s">
        <v>5</v>
      </c>
    </row>
    <row r="2" spans="1:11" ht="15.75" x14ac:dyDescent="0.25">
      <c r="A2" s="4" t="s">
        <v>16</v>
      </c>
    </row>
    <row r="3" spans="1:11" x14ac:dyDescent="0.25">
      <c r="A3" s="10" t="s">
        <v>198</v>
      </c>
    </row>
    <row r="4" spans="1:11" x14ac:dyDescent="0.25">
      <c r="A4" s="5" t="s">
        <v>199</v>
      </c>
    </row>
    <row r="5" spans="1:11" x14ac:dyDescent="0.25">
      <c r="A5" s="6" t="s">
        <v>6</v>
      </c>
    </row>
    <row r="6" spans="1:11" x14ac:dyDescent="0.25">
      <c r="A6" s="5"/>
    </row>
    <row r="7" spans="1:11" x14ac:dyDescent="0.25">
      <c r="A7" s="5" t="s">
        <v>7</v>
      </c>
    </row>
    <row r="8" spans="1:11" x14ac:dyDescent="0.25">
      <c r="A8" s="5"/>
    </row>
    <row r="9" spans="1:11" customFormat="1" ht="50.45" customHeight="1" x14ac:dyDescent="0.25">
      <c r="A9" s="180" t="s">
        <v>8</v>
      </c>
      <c r="B9" s="180"/>
      <c r="C9" s="180"/>
      <c r="D9" s="180"/>
      <c r="E9" s="1"/>
      <c r="F9" s="1"/>
      <c r="G9" s="1"/>
      <c r="H9" s="1"/>
      <c r="I9" s="1"/>
      <c r="J9" s="1"/>
      <c r="K9" s="1"/>
    </row>
    <row r="10" spans="1:11" customFormat="1" x14ac:dyDescent="0.25">
      <c r="A10" s="28"/>
      <c r="B10" s="1"/>
      <c r="C10" s="1"/>
      <c r="D10" s="3"/>
      <c r="E10" s="1"/>
      <c r="F10" s="1"/>
      <c r="G10" s="1"/>
      <c r="H10" s="1"/>
      <c r="I10" s="1"/>
      <c r="J10" s="1"/>
      <c r="K10" s="1"/>
    </row>
    <row r="11" spans="1:11" x14ac:dyDescent="0.25">
      <c r="A11" s="29" t="s">
        <v>17</v>
      </c>
    </row>
    <row r="12" spans="1:11" x14ac:dyDescent="0.25">
      <c r="B12" s="181" t="s">
        <v>202</v>
      </c>
      <c r="C12" s="182"/>
      <c r="D12" s="183"/>
      <c r="F12" s="181" t="s">
        <v>207</v>
      </c>
      <c r="G12" s="182"/>
      <c r="H12" s="183"/>
      <c r="I12" s="87" t="s">
        <v>3</v>
      </c>
      <c r="J12" s="72" t="s">
        <v>92</v>
      </c>
    </row>
    <row r="13" spans="1:11" ht="30" x14ac:dyDescent="0.25">
      <c r="A13" s="111" t="s">
        <v>18</v>
      </c>
      <c r="B13" s="112" t="s">
        <v>19</v>
      </c>
      <c r="C13" s="112" t="s">
        <v>20</v>
      </c>
      <c r="D13" s="113" t="s">
        <v>21</v>
      </c>
      <c r="F13" s="152" t="s">
        <v>19</v>
      </c>
      <c r="G13" s="112" t="s">
        <v>20</v>
      </c>
      <c r="H13" s="113" t="s">
        <v>21</v>
      </c>
      <c r="I13" s="136" t="s">
        <v>91</v>
      </c>
      <c r="J13" s="134" t="s">
        <v>93</v>
      </c>
    </row>
    <row r="14" spans="1:11" x14ac:dyDescent="0.25">
      <c r="A14" s="31" t="s">
        <v>22</v>
      </c>
      <c r="B14" s="32">
        <v>28316313.449648842</v>
      </c>
      <c r="C14" s="32">
        <v>12897554300</v>
      </c>
      <c r="D14" s="33">
        <v>39378</v>
      </c>
      <c r="F14" s="60">
        <v>28916808.805676699</v>
      </c>
      <c r="G14" s="32">
        <v>12992043800</v>
      </c>
      <c r="H14" s="33">
        <v>38658</v>
      </c>
      <c r="I14" s="73">
        <f>F14/B14-1</f>
        <v>2.1206692640114877E-2</v>
      </c>
      <c r="J14" s="74">
        <f>G14/C14-1</f>
        <v>7.3261564016056102E-3</v>
      </c>
    </row>
    <row r="15" spans="1:11" x14ac:dyDescent="0.25">
      <c r="A15" s="34" t="s">
        <v>23</v>
      </c>
      <c r="B15" s="35">
        <v>17180437.351348564</v>
      </c>
      <c r="C15" s="35">
        <v>3020475100</v>
      </c>
      <c r="D15" s="36">
        <v>16114</v>
      </c>
      <c r="F15" s="62">
        <v>16333674.605394401</v>
      </c>
      <c r="G15" s="35">
        <v>2886919700</v>
      </c>
      <c r="H15" s="36">
        <v>14842</v>
      </c>
      <c r="I15" s="75">
        <f t="shared" ref="I15:I46" si="0">F15/B15-1</f>
        <v>-4.9286448804383709E-2</v>
      </c>
      <c r="J15" s="76">
        <f t="shared" ref="J15:J62" si="1">G15/C15-1</f>
        <v>-4.421668630872011E-2</v>
      </c>
    </row>
    <row r="16" spans="1:11" x14ac:dyDescent="0.25">
      <c r="A16" s="37" t="s">
        <v>24</v>
      </c>
      <c r="B16" s="38">
        <v>13797524.143486883</v>
      </c>
      <c r="C16" s="38">
        <v>8032299500</v>
      </c>
      <c r="D16" s="39">
        <v>29501</v>
      </c>
      <c r="F16" s="64">
        <v>13571371.3621388</v>
      </c>
      <c r="G16" s="38">
        <v>7931014900</v>
      </c>
      <c r="H16" s="39">
        <v>28661</v>
      </c>
      <c r="I16" s="77">
        <f t="shared" si="0"/>
        <v>-1.639082338223985E-2</v>
      </c>
      <c r="J16" s="78">
        <f t="shared" si="1"/>
        <v>-1.2609664268619425E-2</v>
      </c>
    </row>
    <row r="17" spans="1:10" x14ac:dyDescent="0.25">
      <c r="A17" s="34" t="s">
        <v>25</v>
      </c>
      <c r="B17" s="35">
        <v>144902650.80603412</v>
      </c>
      <c r="C17" s="35">
        <v>66991147500</v>
      </c>
      <c r="D17" s="36">
        <v>220411</v>
      </c>
      <c r="F17" s="62">
        <v>147241010.00195</v>
      </c>
      <c r="G17" s="35">
        <v>66167398800</v>
      </c>
      <c r="H17" s="36">
        <v>213433</v>
      </c>
      <c r="I17" s="75">
        <f t="shared" si="0"/>
        <v>1.6137449404193482E-2</v>
      </c>
      <c r="J17" s="76">
        <f t="shared" si="1"/>
        <v>-1.2296381398751222E-2</v>
      </c>
    </row>
    <row r="18" spans="1:10" x14ac:dyDescent="0.25">
      <c r="A18" s="37" t="s">
        <v>26</v>
      </c>
      <c r="B18" s="38">
        <v>14399716.878986621</v>
      </c>
      <c r="C18" s="38">
        <v>5389694200</v>
      </c>
      <c r="D18" s="39">
        <v>17465</v>
      </c>
      <c r="F18" s="64">
        <v>15063397.605012501</v>
      </c>
      <c r="G18" s="38">
        <v>5526052000</v>
      </c>
      <c r="H18" s="39">
        <v>17558</v>
      </c>
      <c r="I18" s="77">
        <f t="shared" si="0"/>
        <v>4.6089845488169523E-2</v>
      </c>
      <c r="J18" s="78">
        <f t="shared" si="1"/>
        <v>2.5299728507788055E-2</v>
      </c>
    </row>
    <row r="19" spans="1:10" x14ac:dyDescent="0.25">
      <c r="A19" s="34" t="s">
        <v>27</v>
      </c>
      <c r="B19" s="35">
        <v>21795415.253931008</v>
      </c>
      <c r="C19" s="35">
        <v>9700521100</v>
      </c>
      <c r="D19" s="36">
        <v>29944</v>
      </c>
      <c r="F19" s="62">
        <v>20869669.399348699</v>
      </c>
      <c r="G19" s="35">
        <v>9373927000</v>
      </c>
      <c r="H19" s="36">
        <v>28670</v>
      </c>
      <c r="I19" s="75">
        <f t="shared" si="0"/>
        <v>-4.247433892847452E-2</v>
      </c>
      <c r="J19" s="76">
        <f t="shared" si="1"/>
        <v>-3.3667686161725885E-2</v>
      </c>
    </row>
    <row r="20" spans="1:10" x14ac:dyDescent="0.25">
      <c r="A20" s="37" t="s">
        <v>28</v>
      </c>
      <c r="B20" s="38">
        <v>399803.98090587993</v>
      </c>
      <c r="C20" s="38">
        <v>495200300</v>
      </c>
      <c r="D20" s="39">
        <v>1626</v>
      </c>
      <c r="F20" s="64">
        <v>337609.01274966699</v>
      </c>
      <c r="G20" s="38">
        <v>515618900</v>
      </c>
      <c r="H20" s="39">
        <v>1702</v>
      </c>
      <c r="I20" s="77">
        <f>F20/B20-1</f>
        <v>-0.15556365400687344</v>
      </c>
      <c r="J20" s="78">
        <f t="shared" si="1"/>
        <v>4.1233012177092743E-2</v>
      </c>
    </row>
    <row r="21" spans="1:10" x14ac:dyDescent="0.25">
      <c r="A21" s="34" t="s">
        <v>29</v>
      </c>
      <c r="B21" s="35">
        <v>4678065.0286506275</v>
      </c>
      <c r="C21" s="35">
        <v>6695658200</v>
      </c>
      <c r="D21" s="36">
        <v>19502</v>
      </c>
      <c r="F21" s="62">
        <v>4619469.5586489402</v>
      </c>
      <c r="G21" s="35">
        <v>6879207700</v>
      </c>
      <c r="H21" s="36">
        <v>19786</v>
      </c>
      <c r="I21" s="75">
        <f t="shared" si="0"/>
        <v>-1.2525578341220478E-2</v>
      </c>
      <c r="J21" s="76">
        <f t="shared" si="1"/>
        <v>2.7413212341095949E-2</v>
      </c>
    </row>
    <row r="22" spans="1:10" x14ac:dyDescent="0.25">
      <c r="A22" s="37" t="s">
        <v>30</v>
      </c>
      <c r="B22" s="38">
        <v>120635095.1746856</v>
      </c>
      <c r="C22" s="38">
        <v>436458096300</v>
      </c>
      <c r="D22" s="39">
        <v>1163827</v>
      </c>
      <c r="F22" s="64">
        <v>127152241.62036601</v>
      </c>
      <c r="G22" s="38">
        <v>438336647500</v>
      </c>
      <c r="H22" s="39">
        <v>1153340</v>
      </c>
      <c r="I22" s="77">
        <f t="shared" si="0"/>
        <v>5.4023635793906122E-2</v>
      </c>
      <c r="J22" s="78">
        <f t="shared" si="1"/>
        <v>4.3040814591941423E-3</v>
      </c>
    </row>
    <row r="23" spans="1:10" x14ac:dyDescent="0.25">
      <c r="A23" s="34" t="s">
        <v>31</v>
      </c>
      <c r="B23" s="35">
        <v>36062821.744969659</v>
      </c>
      <c r="C23" s="35">
        <v>23455342500</v>
      </c>
      <c r="D23" s="36">
        <v>82516</v>
      </c>
      <c r="F23" s="62">
        <v>36709085.409613296</v>
      </c>
      <c r="G23" s="35">
        <v>23327661600</v>
      </c>
      <c r="H23" s="36">
        <v>79685</v>
      </c>
      <c r="I23" s="75">
        <f t="shared" si="0"/>
        <v>1.792049632760051E-2</v>
      </c>
      <c r="J23" s="76">
        <f t="shared" si="1"/>
        <v>-5.4435743157449368E-3</v>
      </c>
    </row>
    <row r="24" spans="1:10" x14ac:dyDescent="0.25">
      <c r="A24" s="37" t="s">
        <v>32</v>
      </c>
      <c r="B24" s="38">
        <v>15102117.525792746</v>
      </c>
      <c r="C24" s="38">
        <v>2582328300</v>
      </c>
      <c r="D24" s="39">
        <v>11892</v>
      </c>
      <c r="F24" s="64">
        <v>16082965.5576586</v>
      </c>
      <c r="G24" s="38">
        <v>2799192200</v>
      </c>
      <c r="H24" s="39">
        <v>12722</v>
      </c>
      <c r="I24" s="77">
        <f t="shared" si="0"/>
        <v>6.4947715457165156E-2</v>
      </c>
      <c r="J24" s="78">
        <f t="shared" si="1"/>
        <v>8.39799881370622E-2</v>
      </c>
    </row>
    <row r="25" spans="1:10" x14ac:dyDescent="0.25">
      <c r="A25" s="34" t="s">
        <v>33</v>
      </c>
      <c r="B25" s="35">
        <v>3278165.9138412476</v>
      </c>
      <c r="C25" s="35">
        <v>1579496900</v>
      </c>
      <c r="D25" s="36">
        <v>5645</v>
      </c>
      <c r="F25" s="62">
        <v>3269332.8774616299</v>
      </c>
      <c r="G25" s="35">
        <v>1633455200</v>
      </c>
      <c r="H25" s="36">
        <v>5649</v>
      </c>
      <c r="I25" s="75">
        <f t="shared" si="0"/>
        <v>-2.6945055899465498E-3</v>
      </c>
      <c r="J25" s="76">
        <f t="shared" si="1"/>
        <v>3.4161700475638712E-2</v>
      </c>
    </row>
    <row r="26" spans="1:10" x14ac:dyDescent="0.25">
      <c r="A26" s="37" t="s">
        <v>34</v>
      </c>
      <c r="B26" s="38">
        <v>48204525.600148886</v>
      </c>
      <c r="C26" s="38">
        <v>7960694900</v>
      </c>
      <c r="D26" s="39">
        <v>34243</v>
      </c>
      <c r="F26" s="64">
        <v>47777298.814478897</v>
      </c>
      <c r="G26" s="38">
        <v>7917641700</v>
      </c>
      <c r="H26" s="39">
        <v>33410</v>
      </c>
      <c r="I26" s="77">
        <f t="shared" si="0"/>
        <v>-8.8627941121915965E-3</v>
      </c>
      <c r="J26" s="78">
        <f t="shared" si="1"/>
        <v>-5.408221335049479E-3</v>
      </c>
    </row>
    <row r="27" spans="1:10" x14ac:dyDescent="0.25">
      <c r="A27" s="34" t="s">
        <v>35</v>
      </c>
      <c r="B27" s="35">
        <v>10611983.866276281</v>
      </c>
      <c r="C27" s="35">
        <v>4497608100</v>
      </c>
      <c r="D27" s="36">
        <v>22031</v>
      </c>
      <c r="F27" s="62">
        <v>10289151.734961901</v>
      </c>
      <c r="G27" s="35">
        <v>4317153000</v>
      </c>
      <c r="H27" s="36">
        <v>20847</v>
      </c>
      <c r="I27" s="75">
        <f t="shared" si="0"/>
        <v>-3.0421468349599134E-2</v>
      </c>
      <c r="J27" s="76">
        <f t="shared" si="1"/>
        <v>-4.0122459758110129E-2</v>
      </c>
    </row>
    <row r="28" spans="1:10" x14ac:dyDescent="0.25">
      <c r="A28" s="37" t="s">
        <v>36</v>
      </c>
      <c r="B28" s="38">
        <v>7261448.7263874244</v>
      </c>
      <c r="C28" s="38">
        <v>1853507100</v>
      </c>
      <c r="D28" s="39">
        <v>9304</v>
      </c>
      <c r="F28" s="64">
        <v>7357982.3503305502</v>
      </c>
      <c r="G28" s="38">
        <v>1862332700</v>
      </c>
      <c r="H28" s="39">
        <v>9181</v>
      </c>
      <c r="I28" s="77">
        <f t="shared" si="0"/>
        <v>1.3293989612889634E-2</v>
      </c>
      <c r="J28" s="78">
        <f t="shared" si="1"/>
        <v>4.7615679486741058E-3</v>
      </c>
    </row>
    <row r="29" spans="1:10" x14ac:dyDescent="0.25">
      <c r="A29" s="34" t="s">
        <v>37</v>
      </c>
      <c r="B29" s="35">
        <v>37335446.117925085</v>
      </c>
      <c r="C29" s="35">
        <v>3624635600</v>
      </c>
      <c r="D29" s="36">
        <v>20158</v>
      </c>
      <c r="F29" s="62">
        <v>36842607.697676703</v>
      </c>
      <c r="G29" s="35">
        <v>3550870100</v>
      </c>
      <c r="H29" s="36">
        <v>19429</v>
      </c>
      <c r="I29" s="75">
        <f t="shared" si="0"/>
        <v>-1.3200282077566072E-2</v>
      </c>
      <c r="J29" s="76">
        <f t="shared" si="1"/>
        <v>-2.0351149230008136E-2</v>
      </c>
    </row>
    <row r="30" spans="1:10" x14ac:dyDescent="0.25">
      <c r="A30" s="37" t="s">
        <v>38</v>
      </c>
      <c r="B30" s="38">
        <v>457747562.19958735</v>
      </c>
      <c r="C30" s="38">
        <v>131189165800</v>
      </c>
      <c r="D30" s="39">
        <v>488697</v>
      </c>
      <c r="F30" s="64">
        <v>478674364.92807198</v>
      </c>
      <c r="G30" s="38">
        <v>132514200200</v>
      </c>
      <c r="H30" s="39">
        <v>486563</v>
      </c>
      <c r="I30" s="77">
        <f t="shared" si="0"/>
        <v>4.5716906995476592E-2</v>
      </c>
      <c r="J30" s="78">
        <f t="shared" si="1"/>
        <v>1.0100181611186088E-2</v>
      </c>
    </row>
    <row r="31" spans="1:10" x14ac:dyDescent="0.25">
      <c r="A31" s="34" t="s">
        <v>39</v>
      </c>
      <c r="B31" s="35">
        <v>23270061.379141022</v>
      </c>
      <c r="C31" s="35">
        <v>16170058800</v>
      </c>
      <c r="D31" s="36">
        <v>48408</v>
      </c>
      <c r="F31" s="62">
        <v>22570430.662812099</v>
      </c>
      <c r="G31" s="35">
        <v>15903302600</v>
      </c>
      <c r="H31" s="36">
        <v>46577</v>
      </c>
      <c r="I31" s="75">
        <f t="shared" si="0"/>
        <v>-3.0065701371809084E-2</v>
      </c>
      <c r="J31" s="76">
        <f t="shared" si="1"/>
        <v>-1.6496922076745912E-2</v>
      </c>
    </row>
    <row r="32" spans="1:10" x14ac:dyDescent="0.25">
      <c r="A32" s="37" t="s">
        <v>40</v>
      </c>
      <c r="B32" s="38">
        <v>10303199.937811397</v>
      </c>
      <c r="C32" s="38">
        <v>15953604000</v>
      </c>
      <c r="D32" s="39">
        <v>41163</v>
      </c>
      <c r="F32" s="64">
        <v>10526929.048832299</v>
      </c>
      <c r="G32" s="38">
        <v>16241070800</v>
      </c>
      <c r="H32" s="39">
        <v>41510</v>
      </c>
      <c r="I32" s="77">
        <f t="shared" si="0"/>
        <v>2.1714526785008292E-2</v>
      </c>
      <c r="J32" s="78">
        <f t="shared" si="1"/>
        <v>1.8018925378867401E-2</v>
      </c>
    </row>
    <row r="33" spans="1:10" x14ac:dyDescent="0.25">
      <c r="A33" s="34" t="s">
        <v>41</v>
      </c>
      <c r="B33" s="35">
        <v>7110958.5080326665</v>
      </c>
      <c r="C33" s="35">
        <v>2013452800</v>
      </c>
      <c r="D33" s="36">
        <v>7578</v>
      </c>
      <c r="F33" s="62">
        <v>7047418.3962466801</v>
      </c>
      <c r="G33" s="35">
        <v>2037301000</v>
      </c>
      <c r="H33" s="36">
        <v>7499</v>
      </c>
      <c r="I33" s="75">
        <f t="shared" si="0"/>
        <v>-8.9355199744465263E-3</v>
      </c>
      <c r="J33" s="76">
        <f t="shared" si="1"/>
        <v>1.1844429628546482E-2</v>
      </c>
    </row>
    <row r="34" spans="1:10" x14ac:dyDescent="0.25">
      <c r="A34" s="37" t="s">
        <v>42</v>
      </c>
      <c r="B34" s="38">
        <v>8441541.4896251168</v>
      </c>
      <c r="C34" s="38">
        <v>3844997700</v>
      </c>
      <c r="D34" s="39">
        <v>19281</v>
      </c>
      <c r="F34" s="64">
        <v>8393193.1536745597</v>
      </c>
      <c r="G34" s="38">
        <v>3849130400</v>
      </c>
      <c r="H34" s="39">
        <v>18816</v>
      </c>
      <c r="I34" s="77">
        <f t="shared" si="0"/>
        <v>-5.7274297603083779E-3</v>
      </c>
      <c r="J34" s="78">
        <f t="shared" si="1"/>
        <v>1.0748250902725687E-3</v>
      </c>
    </row>
    <row r="35" spans="1:10" x14ac:dyDescent="0.25">
      <c r="A35" s="34" t="s">
        <v>43</v>
      </c>
      <c r="B35" s="35">
        <v>11737074.59080507</v>
      </c>
      <c r="C35" s="35">
        <v>2141429500</v>
      </c>
      <c r="D35" s="36">
        <v>8644</v>
      </c>
      <c r="F35" s="62">
        <v>16167791.7086634</v>
      </c>
      <c r="G35" s="35">
        <v>2885557600</v>
      </c>
      <c r="H35" s="36">
        <v>11509</v>
      </c>
      <c r="I35" s="75">
        <f t="shared" si="0"/>
        <v>0.37749756837443926</v>
      </c>
      <c r="J35" s="76">
        <f t="shared" si="1"/>
        <v>0.34749129028062797</v>
      </c>
    </row>
    <row r="36" spans="1:10" x14ac:dyDescent="0.25">
      <c r="A36" s="37" t="s">
        <v>44</v>
      </c>
      <c r="B36" s="38">
        <v>33293419.440806985</v>
      </c>
      <c r="C36" s="38">
        <v>4145870600</v>
      </c>
      <c r="D36" s="39">
        <v>20402</v>
      </c>
      <c r="F36" s="64">
        <v>32872108.635889299</v>
      </c>
      <c r="G36" s="38">
        <v>4137879500</v>
      </c>
      <c r="H36" s="39">
        <v>19820</v>
      </c>
      <c r="I36" s="77">
        <f t="shared" si="0"/>
        <v>-1.2654476830376127E-2</v>
      </c>
      <c r="J36" s="78">
        <f t="shared" si="1"/>
        <v>-1.9274841814889143E-3</v>
      </c>
    </row>
    <row r="37" spans="1:10" x14ac:dyDescent="0.25">
      <c r="A37" s="34" t="s">
        <v>45</v>
      </c>
      <c r="B37" s="35">
        <v>38572094.633927815</v>
      </c>
      <c r="C37" s="35">
        <v>15627145300</v>
      </c>
      <c r="D37" s="36">
        <v>61660</v>
      </c>
      <c r="F37" s="62">
        <v>38860629.411957897</v>
      </c>
      <c r="G37" s="35">
        <v>15581329500</v>
      </c>
      <c r="H37" s="36">
        <v>60598</v>
      </c>
      <c r="I37" s="75">
        <f t="shared" si="0"/>
        <v>7.4804021085308481E-3</v>
      </c>
      <c r="J37" s="76">
        <f t="shared" si="1"/>
        <v>-2.9318086650157449E-3</v>
      </c>
    </row>
    <row r="38" spans="1:10" x14ac:dyDescent="0.25">
      <c r="A38" s="37" t="s">
        <v>46</v>
      </c>
      <c r="B38" s="38">
        <v>7214900.6761983922</v>
      </c>
      <c r="C38" s="38">
        <v>1126559100</v>
      </c>
      <c r="D38" s="39">
        <v>5090</v>
      </c>
      <c r="F38" s="64">
        <v>6764322.8173818598</v>
      </c>
      <c r="G38" s="38">
        <v>1077057200</v>
      </c>
      <c r="H38" s="39">
        <v>4784</v>
      </c>
      <c r="I38" s="77">
        <f t="shared" si="0"/>
        <v>-6.2451013401053079E-2</v>
      </c>
      <c r="J38" s="78">
        <f t="shared" si="1"/>
        <v>-4.3940792808828233E-2</v>
      </c>
    </row>
    <row r="39" spans="1:10" x14ac:dyDescent="0.25">
      <c r="A39" s="34" t="s">
        <v>47</v>
      </c>
      <c r="B39" s="35">
        <v>13836416.554934425</v>
      </c>
      <c r="C39" s="35">
        <v>33607447500</v>
      </c>
      <c r="D39" s="36">
        <v>120661</v>
      </c>
      <c r="F39" s="62">
        <v>15292389.244596601</v>
      </c>
      <c r="G39" s="35">
        <v>36203672500</v>
      </c>
      <c r="H39" s="36">
        <v>128080</v>
      </c>
      <c r="I39" s="75">
        <f t="shared" si="0"/>
        <v>0.10522758431574819</v>
      </c>
      <c r="J39" s="76">
        <f t="shared" si="1"/>
        <v>7.7251478262370332E-2</v>
      </c>
    </row>
    <row r="40" spans="1:10" x14ac:dyDescent="0.25">
      <c r="A40" s="37" t="s">
        <v>48</v>
      </c>
      <c r="B40" s="38">
        <v>18236366.880103856</v>
      </c>
      <c r="C40" s="38">
        <v>2706981100</v>
      </c>
      <c r="D40" s="39">
        <v>9715</v>
      </c>
      <c r="F40" s="64">
        <v>20411811.113254599</v>
      </c>
      <c r="G40" s="38">
        <v>2974495000</v>
      </c>
      <c r="H40" s="39">
        <v>10618</v>
      </c>
      <c r="I40" s="77">
        <f t="shared" si="0"/>
        <v>0.11929153693020855</v>
      </c>
      <c r="J40" s="78">
        <f t="shared" si="1"/>
        <v>9.8823704384193967E-2</v>
      </c>
    </row>
    <row r="41" spans="1:10" x14ac:dyDescent="0.25">
      <c r="A41" s="34" t="s">
        <v>49</v>
      </c>
      <c r="B41" s="35">
        <v>6906985.2726147687</v>
      </c>
      <c r="C41" s="35">
        <v>1765472100</v>
      </c>
      <c r="D41" s="36">
        <v>8974</v>
      </c>
      <c r="F41" s="62">
        <v>7165419.6292884499</v>
      </c>
      <c r="G41" s="35">
        <v>1800734200</v>
      </c>
      <c r="H41" s="36">
        <v>8923</v>
      </c>
      <c r="I41" s="75">
        <f t="shared" si="0"/>
        <v>3.7416375809911973E-2</v>
      </c>
      <c r="J41" s="76">
        <f t="shared" si="1"/>
        <v>1.9973184509684438E-2</v>
      </c>
    </row>
    <row r="42" spans="1:10" x14ac:dyDescent="0.25">
      <c r="A42" s="37" t="s">
        <v>50</v>
      </c>
      <c r="B42" s="38">
        <v>3040304.1102078059</v>
      </c>
      <c r="C42" s="38">
        <v>1821570200</v>
      </c>
      <c r="D42" s="39">
        <v>6284</v>
      </c>
      <c r="F42" s="64">
        <v>3062858.6267118901</v>
      </c>
      <c r="G42" s="38">
        <v>1830255600</v>
      </c>
      <c r="H42" s="39">
        <v>6153</v>
      </c>
      <c r="I42" s="77">
        <f t="shared" si="0"/>
        <v>7.4185067304146646E-3</v>
      </c>
      <c r="J42" s="78">
        <f t="shared" si="1"/>
        <v>4.7680841506958505E-3</v>
      </c>
    </row>
    <row r="43" spans="1:10" x14ac:dyDescent="0.25">
      <c r="A43" s="34" t="s">
        <v>51</v>
      </c>
      <c r="B43" s="35">
        <v>103142835.35216515</v>
      </c>
      <c r="C43" s="35">
        <v>56609368900</v>
      </c>
      <c r="D43" s="36">
        <v>163671</v>
      </c>
      <c r="F43" s="62">
        <v>100746839.845531</v>
      </c>
      <c r="G43" s="35">
        <v>56180499600</v>
      </c>
      <c r="H43" s="36">
        <v>159549</v>
      </c>
      <c r="I43" s="75">
        <f t="shared" si="0"/>
        <v>-2.3229878240726975E-2</v>
      </c>
      <c r="J43" s="76">
        <f t="shared" si="1"/>
        <v>-7.575942080498943E-3</v>
      </c>
    </row>
    <row r="44" spans="1:10" x14ac:dyDescent="0.25">
      <c r="A44" s="37" t="s">
        <v>52</v>
      </c>
      <c r="B44" s="38">
        <v>1491099.398142772</v>
      </c>
      <c r="C44" s="38">
        <v>2656068800</v>
      </c>
      <c r="D44" s="39">
        <v>12537</v>
      </c>
      <c r="F44" s="64">
        <v>1583849.93199803</v>
      </c>
      <c r="G44" s="38">
        <v>2616992500</v>
      </c>
      <c r="H44" s="39">
        <v>12073</v>
      </c>
      <c r="I44" s="77">
        <f t="shared" si="0"/>
        <v>6.2202784046980986E-2</v>
      </c>
      <c r="J44" s="78">
        <f t="shared" si="1"/>
        <v>-1.4712081253316911E-2</v>
      </c>
    </row>
    <row r="45" spans="1:10" x14ac:dyDescent="0.25">
      <c r="A45" s="34" t="s">
        <v>53</v>
      </c>
      <c r="B45" s="40">
        <v>3352184.9741142415</v>
      </c>
      <c r="C45" s="35">
        <v>3020842400</v>
      </c>
      <c r="D45" s="36">
        <v>11242</v>
      </c>
      <c r="F45" s="66">
        <v>3186996.17376329</v>
      </c>
      <c r="G45" s="35">
        <v>2901402700</v>
      </c>
      <c r="H45" s="36">
        <v>10756</v>
      </c>
      <c r="I45" s="75">
        <f t="shared" si="0"/>
        <v>-4.9277949047128566E-2</v>
      </c>
      <c r="J45" s="76">
        <f t="shared" si="1"/>
        <v>-3.9538540640187025E-2</v>
      </c>
    </row>
    <row r="46" spans="1:10" x14ac:dyDescent="0.25">
      <c r="A46" s="37" t="s">
        <v>54</v>
      </c>
      <c r="B46" s="41">
        <v>72362535.510241166</v>
      </c>
      <c r="C46" s="38">
        <v>49293567600</v>
      </c>
      <c r="D46" s="39">
        <v>155540</v>
      </c>
      <c r="F46" s="67">
        <v>70990821.976374805</v>
      </c>
      <c r="G46" s="38">
        <v>48504556500</v>
      </c>
      <c r="H46" s="39">
        <v>151345</v>
      </c>
      <c r="I46" s="77">
        <f t="shared" si="0"/>
        <v>-1.8956128667882655E-2</v>
      </c>
      <c r="J46" s="78">
        <f t="shared" si="1"/>
        <v>-1.6006370372754319E-2</v>
      </c>
    </row>
    <row r="47" spans="1:10" x14ac:dyDescent="0.25">
      <c r="A47" s="34" t="s">
        <v>55</v>
      </c>
      <c r="B47" s="40">
        <v>19951814.685853865</v>
      </c>
      <c r="C47" s="35">
        <v>6113105300</v>
      </c>
      <c r="D47" s="36">
        <v>31216</v>
      </c>
      <c r="F47" s="66">
        <v>18951953.807040699</v>
      </c>
      <c r="G47" s="35">
        <v>5807830200</v>
      </c>
      <c r="H47" s="36">
        <v>29073</v>
      </c>
      <c r="I47" s="75">
        <f t="shared" ref="I47:I63" si="2">F47/B47-1</f>
        <v>-5.0113781355541676E-2</v>
      </c>
      <c r="J47" s="76">
        <f t="shared" si="1"/>
        <v>-4.9937811475290639E-2</v>
      </c>
    </row>
    <row r="48" spans="1:10" x14ac:dyDescent="0.25">
      <c r="A48" s="37" t="s">
        <v>56</v>
      </c>
      <c r="B48" s="41">
        <v>10275826.980602171</v>
      </c>
      <c r="C48" s="38">
        <v>2852082400</v>
      </c>
      <c r="D48" s="39">
        <v>13408</v>
      </c>
      <c r="F48" s="67">
        <v>10071926.049270401</v>
      </c>
      <c r="G48" s="38">
        <v>2769936800</v>
      </c>
      <c r="H48" s="39">
        <v>12498</v>
      </c>
      <c r="I48" s="77">
        <f t="shared" si="2"/>
        <v>-1.9842775838545879E-2</v>
      </c>
      <c r="J48" s="78">
        <f t="shared" si="1"/>
        <v>-2.8801972902325668E-2</v>
      </c>
    </row>
    <row r="49" spans="1:10" x14ac:dyDescent="0.25">
      <c r="A49" s="34" t="s">
        <v>57</v>
      </c>
      <c r="B49" s="40">
        <v>13481045.186551122</v>
      </c>
      <c r="C49" s="35">
        <v>7049485500</v>
      </c>
      <c r="D49" s="36">
        <v>25634</v>
      </c>
      <c r="F49" s="66">
        <v>13112087.576603601</v>
      </c>
      <c r="G49" s="35">
        <v>6724439200</v>
      </c>
      <c r="H49" s="36">
        <v>23941</v>
      </c>
      <c r="I49" s="75">
        <f t="shared" si="2"/>
        <v>-2.7368620521767695E-2</v>
      </c>
      <c r="J49" s="76">
        <f t="shared" si="1"/>
        <v>-4.6109223148270928E-2</v>
      </c>
    </row>
    <row r="50" spans="1:10" x14ac:dyDescent="0.25">
      <c r="A50" s="37" t="s">
        <v>58</v>
      </c>
      <c r="B50" s="41">
        <v>45011666.730363928</v>
      </c>
      <c r="C50" s="38">
        <v>12069128200</v>
      </c>
      <c r="D50" s="39">
        <v>53070</v>
      </c>
      <c r="F50" s="67">
        <v>44542862.377621897</v>
      </c>
      <c r="G50" s="38">
        <v>11820377300</v>
      </c>
      <c r="H50" s="39">
        <v>51067</v>
      </c>
      <c r="I50" s="77">
        <f t="shared" si="2"/>
        <v>-1.0415174260272053E-2</v>
      </c>
      <c r="J50" s="78">
        <f t="shared" si="1"/>
        <v>-2.0610511039231505E-2</v>
      </c>
    </row>
    <row r="51" spans="1:10" x14ac:dyDescent="0.25">
      <c r="A51" s="34" t="s">
        <v>59</v>
      </c>
      <c r="B51" s="40">
        <v>3972086.8403495559</v>
      </c>
      <c r="C51" s="35">
        <v>3576898800</v>
      </c>
      <c r="D51" s="36">
        <v>11433</v>
      </c>
      <c r="F51" s="66">
        <v>4025394.8109385702</v>
      </c>
      <c r="G51" s="35">
        <v>3435622400</v>
      </c>
      <c r="H51" s="36">
        <v>10797</v>
      </c>
      <c r="I51" s="75">
        <f t="shared" si="2"/>
        <v>1.3420645804491871E-2</v>
      </c>
      <c r="J51" s="76">
        <f t="shared" si="1"/>
        <v>-3.9496896026244843E-2</v>
      </c>
    </row>
    <row r="52" spans="1:10" x14ac:dyDescent="0.25">
      <c r="A52" s="37" t="s">
        <v>60</v>
      </c>
      <c r="B52" s="41">
        <v>15722554.473425305</v>
      </c>
      <c r="C52" s="38">
        <v>53545706800</v>
      </c>
      <c r="D52" s="39">
        <v>156260</v>
      </c>
      <c r="F52" s="67">
        <v>17271969.393028799</v>
      </c>
      <c r="G52" s="38">
        <v>55869211600</v>
      </c>
      <c r="H52" s="39">
        <v>161275</v>
      </c>
      <c r="I52" s="77">
        <f t="shared" si="2"/>
        <v>9.8547276285311014E-2</v>
      </c>
      <c r="J52" s="78">
        <f t="shared" si="1"/>
        <v>4.3392924267086075E-2</v>
      </c>
    </row>
    <row r="53" spans="1:10" x14ac:dyDescent="0.25">
      <c r="A53" s="34" t="s">
        <v>61</v>
      </c>
      <c r="B53" s="40">
        <v>4334248.0665102927</v>
      </c>
      <c r="C53" s="35">
        <v>762666500</v>
      </c>
      <c r="D53" s="36">
        <v>3408</v>
      </c>
      <c r="F53" s="66">
        <v>5637962.0300928596</v>
      </c>
      <c r="G53" s="35">
        <v>863521500</v>
      </c>
      <c r="H53" s="36">
        <v>3769</v>
      </c>
      <c r="I53" s="75">
        <f t="shared" si="2"/>
        <v>0.30079357332037726</v>
      </c>
      <c r="J53" s="76">
        <f t="shared" si="1"/>
        <v>0.13223997645104379</v>
      </c>
    </row>
    <row r="54" spans="1:10" x14ac:dyDescent="0.25">
      <c r="A54" s="37" t="s">
        <v>62</v>
      </c>
      <c r="B54" s="41">
        <v>35480920.407026559</v>
      </c>
      <c r="C54" s="38">
        <v>7173640500</v>
      </c>
      <c r="D54" s="39">
        <v>27631</v>
      </c>
      <c r="F54" s="67">
        <v>36219947.960917599</v>
      </c>
      <c r="G54" s="38">
        <v>7104048400</v>
      </c>
      <c r="H54" s="39">
        <v>26911</v>
      </c>
      <c r="I54" s="77">
        <f t="shared" si="2"/>
        <v>2.0828872120935316E-2</v>
      </c>
      <c r="J54" s="78">
        <f t="shared" si="1"/>
        <v>-9.7010855227551707E-3</v>
      </c>
    </row>
    <row r="55" spans="1:10" x14ac:dyDescent="0.25">
      <c r="A55" s="34" t="s">
        <v>63</v>
      </c>
      <c r="B55" s="40">
        <v>383927735.06571597</v>
      </c>
      <c r="C55" s="35">
        <v>194548841200</v>
      </c>
      <c r="D55" s="36">
        <v>674836</v>
      </c>
      <c r="F55" s="66">
        <v>430305747.167216</v>
      </c>
      <c r="G55" s="35">
        <v>210835361700</v>
      </c>
      <c r="H55" s="36">
        <v>718188</v>
      </c>
      <c r="I55" s="75">
        <f t="shared" si="2"/>
        <v>0.12079880630025763</v>
      </c>
      <c r="J55" s="76">
        <f t="shared" si="1"/>
        <v>8.3714302277735797E-2</v>
      </c>
    </row>
    <row r="56" spans="1:10" x14ac:dyDescent="0.25">
      <c r="A56" s="37" t="s">
        <v>64</v>
      </c>
      <c r="B56" s="41">
        <v>1699031.3165765589</v>
      </c>
      <c r="C56" s="38">
        <v>992938400</v>
      </c>
      <c r="D56" s="39">
        <v>3177</v>
      </c>
      <c r="F56" s="67">
        <v>1916139.7582008201</v>
      </c>
      <c r="G56" s="38">
        <v>1146031500</v>
      </c>
      <c r="H56" s="39">
        <v>3621</v>
      </c>
      <c r="I56" s="77">
        <f t="shared" si="2"/>
        <v>0.12778366090492144</v>
      </c>
      <c r="J56" s="78">
        <f t="shared" si="1"/>
        <v>0.15418187069812195</v>
      </c>
    </row>
    <row r="57" spans="1:10" x14ac:dyDescent="0.25">
      <c r="A57" s="34" t="s">
        <v>65</v>
      </c>
      <c r="B57" s="40">
        <v>24193971.05450562</v>
      </c>
      <c r="C57" s="35">
        <v>27794344300</v>
      </c>
      <c r="D57" s="36">
        <v>92978</v>
      </c>
      <c r="F57" s="66">
        <v>24827652.888599299</v>
      </c>
      <c r="G57" s="35">
        <v>28803076900</v>
      </c>
      <c r="H57" s="36">
        <v>95573</v>
      </c>
      <c r="I57" s="75">
        <f t="shared" si="2"/>
        <v>2.619172489981425E-2</v>
      </c>
      <c r="J57" s="76">
        <f t="shared" si="1"/>
        <v>3.6292728805262797E-2</v>
      </c>
    </row>
    <row r="58" spans="1:10" x14ac:dyDescent="0.25">
      <c r="A58" s="37" t="s">
        <v>66</v>
      </c>
      <c r="B58" s="41">
        <v>3004155.9536220897</v>
      </c>
      <c r="C58" s="38">
        <v>810625100</v>
      </c>
      <c r="D58" s="39">
        <v>3526</v>
      </c>
      <c r="F58" s="67">
        <v>2883316.9360058098</v>
      </c>
      <c r="G58" s="38">
        <v>773909100</v>
      </c>
      <c r="H58" s="39">
        <v>3332</v>
      </c>
      <c r="I58" s="77">
        <f t="shared" si="2"/>
        <v>-4.0223949582439356E-2</v>
      </c>
      <c r="J58" s="78">
        <f t="shared" si="1"/>
        <v>-4.5293440827331888E-2</v>
      </c>
    </row>
    <row r="59" spans="1:10" x14ac:dyDescent="0.25">
      <c r="A59" s="34" t="s">
        <v>67</v>
      </c>
      <c r="B59" s="40">
        <v>38619545.518194988</v>
      </c>
      <c r="C59" s="35">
        <v>9330948500</v>
      </c>
      <c r="D59" s="36">
        <v>34231</v>
      </c>
      <c r="F59" s="66">
        <v>38405274.5316604</v>
      </c>
      <c r="G59" s="35">
        <v>8928464300</v>
      </c>
      <c r="H59" s="36">
        <v>32108</v>
      </c>
      <c r="I59" s="75">
        <f t="shared" si="2"/>
        <v>-5.5482524110398446E-3</v>
      </c>
      <c r="J59" s="76">
        <f t="shared" si="1"/>
        <v>-4.313432873410461E-2</v>
      </c>
    </row>
    <row r="60" spans="1:10" x14ac:dyDescent="0.25">
      <c r="A60" s="37" t="s">
        <v>68</v>
      </c>
      <c r="B60" s="41">
        <v>13735391.217604602</v>
      </c>
      <c r="C60" s="38">
        <v>2410721300</v>
      </c>
      <c r="D60" s="39">
        <v>11968</v>
      </c>
      <c r="F60" s="67">
        <v>14706564.260231599</v>
      </c>
      <c r="G60" s="38">
        <v>2690894000</v>
      </c>
      <c r="H60" s="39">
        <v>12667</v>
      </c>
      <c r="I60" s="77">
        <f t="shared" si="2"/>
        <v>7.0705888695929531E-2</v>
      </c>
      <c r="J60" s="78">
        <f t="shared" si="1"/>
        <v>0.11621944851111565</v>
      </c>
    </row>
    <row r="61" spans="1:10" x14ac:dyDescent="0.25">
      <c r="A61" s="34" t="s">
        <v>69</v>
      </c>
      <c r="B61" s="40">
        <v>26567467.584891714</v>
      </c>
      <c r="C61" s="35">
        <v>2312859500</v>
      </c>
      <c r="D61" s="36">
        <v>15377</v>
      </c>
      <c r="F61" s="66">
        <v>26246826.4676097</v>
      </c>
      <c r="G61" s="35">
        <v>2275773200</v>
      </c>
      <c r="H61" s="36">
        <v>14736</v>
      </c>
      <c r="I61" s="75">
        <f t="shared" si="2"/>
        <v>-1.2068937931606016E-2</v>
      </c>
      <c r="J61" s="76">
        <f t="shared" si="1"/>
        <v>-1.6034826153512594E-2</v>
      </c>
    </row>
    <row r="62" spans="1:10" x14ac:dyDescent="0.25">
      <c r="A62" s="37" t="s">
        <v>70</v>
      </c>
      <c r="B62" s="41">
        <v>1821034.9901638164</v>
      </c>
      <c r="C62" s="38">
        <v>474051000</v>
      </c>
      <c r="D62" s="39">
        <v>1823</v>
      </c>
      <c r="F62" s="67">
        <v>1746125.8195271399</v>
      </c>
      <c r="G62" s="38">
        <v>489314700</v>
      </c>
      <c r="H62" s="39">
        <v>1827</v>
      </c>
      <c r="I62" s="77">
        <f t="shared" si="2"/>
        <v>-4.1135492201573642E-2</v>
      </c>
      <c r="J62" s="78">
        <f t="shared" si="1"/>
        <v>3.21984343456716E-2</v>
      </c>
    </row>
    <row r="63" spans="1:10" x14ac:dyDescent="0.25">
      <c r="A63" s="42" t="s">
        <v>71</v>
      </c>
      <c r="B63" s="43">
        <v>1985819568.543438</v>
      </c>
      <c r="C63" s="44">
        <v>1270745905400</v>
      </c>
      <c r="D63" s="45">
        <v>4073080</v>
      </c>
      <c r="F63" s="68">
        <v>2067623603.5530801</v>
      </c>
      <c r="G63" s="44">
        <v>1293594387000</v>
      </c>
      <c r="H63" s="45">
        <v>4084129</v>
      </c>
      <c r="I63" s="91">
        <f t="shared" si="2"/>
        <v>4.1194092507429447E-2</v>
      </c>
      <c r="J63" s="80">
        <f>G63/C63-1</f>
        <v>1.7980370035351578E-2</v>
      </c>
    </row>
    <row r="64" spans="1:10" x14ac:dyDescent="0.25">
      <c r="G64" s="82"/>
      <c r="H64" s="82"/>
    </row>
    <row r="65" spans="1:1" x14ac:dyDescent="0.25">
      <c r="A65"/>
    </row>
  </sheetData>
  <mergeCells count="3">
    <mergeCell ref="A9:D9"/>
    <mergeCell ref="B12:D12"/>
    <mergeCell ref="F12:H12"/>
  </mergeCells>
  <pageMargins left="0.2" right="0.2" top="0.5" bottom="0.5" header="0.3" footer="0.3"/>
  <pageSetup scale="54" fitToWidth="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showGridLines="0" zoomScale="90" zoomScaleNormal="90" workbookViewId="0">
      <pane xSplit="1" topLeftCell="B1" activePane="topRight" state="frozen"/>
      <selection pane="topRight" activeCell="B12" sqref="B12"/>
    </sheetView>
  </sheetViews>
  <sheetFormatPr defaultColWidth="9.140625" defaultRowHeight="15" x14ac:dyDescent="0.25"/>
  <cols>
    <col min="1" max="1" width="24.42578125" style="1" customWidth="1"/>
    <col min="2" max="2" width="33.42578125" style="1" bestFit="1" customWidth="1"/>
    <col min="3" max="4" width="18.85546875" style="1" bestFit="1" customWidth="1"/>
    <col min="5" max="5" width="10.7109375" style="1" bestFit="1" customWidth="1"/>
    <col min="6" max="6" width="15" style="1" bestFit="1" customWidth="1"/>
    <col min="7" max="7" width="18.85546875" style="1" bestFit="1" customWidth="1"/>
    <col min="8" max="8" width="16.28515625" style="1" bestFit="1" customWidth="1"/>
    <col min="9" max="9" width="16.42578125" style="1" bestFit="1" customWidth="1"/>
    <col min="10" max="10" width="14.85546875" style="1" bestFit="1" customWidth="1"/>
    <col min="11" max="11" width="3" style="1" customWidth="1"/>
    <col min="12" max="16384" width="9.140625" style="1"/>
  </cols>
  <sheetData>
    <row r="1" spans="1:11" ht="20.25" x14ac:dyDescent="0.3">
      <c r="A1" s="2" t="s">
        <v>5</v>
      </c>
    </row>
    <row r="2" spans="1:11" ht="15.75" x14ac:dyDescent="0.25">
      <c r="A2" s="4" t="s">
        <v>16</v>
      </c>
    </row>
    <row r="3" spans="1:11" x14ac:dyDescent="0.25">
      <c r="A3" s="10" t="s">
        <v>198</v>
      </c>
      <c r="J3" s="88"/>
      <c r="K3" s="88"/>
    </row>
    <row r="4" spans="1:11" x14ac:dyDescent="0.25">
      <c r="A4" s="5" t="s">
        <v>199</v>
      </c>
    </row>
    <row r="5" spans="1:11" x14ac:dyDescent="0.25">
      <c r="A5" s="6" t="s">
        <v>6</v>
      </c>
    </row>
    <row r="6" spans="1:11" x14ac:dyDescent="0.25">
      <c r="A6" s="5"/>
    </row>
    <row r="7" spans="1:11" x14ac:dyDescent="0.25">
      <c r="A7" s="5" t="s">
        <v>7</v>
      </c>
    </row>
    <row r="8" spans="1:11" customFormat="1" ht="50.45" customHeight="1" x14ac:dyDescent="0.25">
      <c r="A8" s="180" t="s">
        <v>8</v>
      </c>
      <c r="B8" s="180"/>
      <c r="C8" s="180"/>
      <c r="D8" s="180"/>
      <c r="E8" s="1"/>
      <c r="F8" s="1"/>
      <c r="G8" s="1"/>
      <c r="H8" s="1"/>
      <c r="I8" s="1"/>
      <c r="J8" s="1"/>
      <c r="K8" s="1"/>
    </row>
    <row r="9" spans="1:11" customFormat="1" x14ac:dyDescent="0.25">
      <c r="A9" s="28"/>
      <c r="B9" s="1"/>
      <c r="C9" s="88"/>
      <c r="D9" s="88"/>
      <c r="E9" s="88"/>
      <c r="F9" s="88"/>
      <c r="G9" s="88"/>
      <c r="H9" s="88"/>
      <c r="I9" s="1"/>
      <c r="J9" s="1"/>
      <c r="K9" s="1"/>
    </row>
    <row r="11" spans="1:11" x14ac:dyDescent="0.25">
      <c r="A11" s="29" t="s">
        <v>72</v>
      </c>
    </row>
    <row r="12" spans="1:11" x14ac:dyDescent="0.25">
      <c r="C12" s="181" t="s">
        <v>202</v>
      </c>
      <c r="D12" s="182"/>
      <c r="E12" s="183"/>
      <c r="F12" s="181" t="s">
        <v>207</v>
      </c>
      <c r="G12" s="182"/>
      <c r="H12" s="183"/>
      <c r="I12" s="81" t="s">
        <v>3</v>
      </c>
    </row>
    <row r="13" spans="1:11" ht="30" customHeight="1" x14ac:dyDescent="0.25">
      <c r="A13" s="30" t="s">
        <v>73</v>
      </c>
      <c r="B13" s="46" t="s">
        <v>74</v>
      </c>
      <c r="C13" s="157" t="s">
        <v>19</v>
      </c>
      <c r="D13" s="158" t="s">
        <v>20</v>
      </c>
      <c r="E13" s="159" t="s">
        <v>21</v>
      </c>
      <c r="F13" s="152" t="s">
        <v>19</v>
      </c>
      <c r="G13" s="112" t="s">
        <v>20</v>
      </c>
      <c r="H13" s="113" t="s">
        <v>21</v>
      </c>
      <c r="I13" s="135" t="s">
        <v>91</v>
      </c>
      <c r="J13" s="174" t="s">
        <v>90</v>
      </c>
      <c r="K13" s="175"/>
    </row>
    <row r="14" spans="1:11" x14ac:dyDescent="0.25">
      <c r="A14" s="31">
        <v>301</v>
      </c>
      <c r="B14" s="47" t="s">
        <v>75</v>
      </c>
      <c r="C14" s="84">
        <v>29967067.09264797</v>
      </c>
      <c r="D14" s="49">
        <v>13786954800</v>
      </c>
      <c r="E14" s="50">
        <v>42383</v>
      </c>
      <c r="F14" s="48">
        <v>7687776.2344459202</v>
      </c>
      <c r="G14" s="49">
        <v>2590453000</v>
      </c>
      <c r="H14" s="50">
        <v>26598</v>
      </c>
      <c r="I14" s="73">
        <f>F14/C14-1</f>
        <v>-0.74345917100669434</v>
      </c>
      <c r="J14" s="74">
        <f>G14/D14-1</f>
        <v>-0.8121083997461136</v>
      </c>
    </row>
    <row r="15" spans="1:11" ht="15" customHeight="1" x14ac:dyDescent="0.25">
      <c r="A15" s="34">
        <v>302</v>
      </c>
      <c r="B15" s="51" t="s">
        <v>76</v>
      </c>
      <c r="C15" s="85">
        <v>1626913744.1510198</v>
      </c>
      <c r="D15" s="40">
        <v>923504027700</v>
      </c>
      <c r="E15" s="53">
        <v>3480489</v>
      </c>
      <c r="F15" s="52">
        <v>1719709357.30793</v>
      </c>
      <c r="G15" s="40">
        <v>944099062300</v>
      </c>
      <c r="H15" s="53">
        <v>3501540</v>
      </c>
      <c r="I15" s="75">
        <f t="shared" ref="I15:I19" si="0">F15/C15-1</f>
        <v>5.7037819915483068E-2</v>
      </c>
      <c r="J15" s="76">
        <f t="shared" ref="J15:J19" si="1">G15/D15-1</f>
        <v>2.2300968899174434E-2</v>
      </c>
    </row>
    <row r="16" spans="1:11" x14ac:dyDescent="0.25">
      <c r="A16" s="37">
        <v>303</v>
      </c>
      <c r="B16" s="54" t="s">
        <v>77</v>
      </c>
      <c r="C16" s="86">
        <v>101542981.81788884</v>
      </c>
      <c r="D16" s="41">
        <v>70940442900</v>
      </c>
      <c r="E16" s="56">
        <v>274082</v>
      </c>
      <c r="F16" s="55">
        <v>95808285.029518098</v>
      </c>
      <c r="G16" s="41">
        <v>70174272400</v>
      </c>
      <c r="H16" s="56">
        <v>267555</v>
      </c>
      <c r="I16" s="77">
        <f t="shared" si="0"/>
        <v>-5.6475560257385093E-2</v>
      </c>
      <c r="J16" s="78">
        <f t="shared" si="1"/>
        <v>-1.080019335486837E-2</v>
      </c>
    </row>
    <row r="17" spans="1:11" x14ac:dyDescent="0.25">
      <c r="A17" s="34">
        <v>306</v>
      </c>
      <c r="B17" s="51" t="s">
        <v>78</v>
      </c>
      <c r="C17" s="85">
        <v>88651372.364072219</v>
      </c>
      <c r="D17" s="40">
        <v>173094908100</v>
      </c>
      <c r="E17" s="53">
        <v>60435</v>
      </c>
      <c r="F17" s="52">
        <v>91095499.191588402</v>
      </c>
      <c r="G17" s="40">
        <v>177880237200</v>
      </c>
      <c r="H17" s="53">
        <v>60714</v>
      </c>
      <c r="I17" s="75">
        <f t="shared" si="0"/>
        <v>2.7570095784627879E-2</v>
      </c>
      <c r="J17" s="76">
        <f t="shared" si="1"/>
        <v>2.7645695373288648E-2</v>
      </c>
    </row>
    <row r="18" spans="1:11" x14ac:dyDescent="0.25">
      <c r="A18" s="37">
        <v>311</v>
      </c>
      <c r="B18" s="54" t="s">
        <v>79</v>
      </c>
      <c r="C18" s="86">
        <v>138744403.11780658</v>
      </c>
      <c r="D18" s="41">
        <v>89419571900</v>
      </c>
      <c r="E18" s="56">
        <v>215691</v>
      </c>
      <c r="F18" s="55">
        <v>153322685.78965899</v>
      </c>
      <c r="G18" s="41">
        <v>98850362100</v>
      </c>
      <c r="H18" s="56">
        <v>227722</v>
      </c>
      <c r="I18" s="77">
        <f t="shared" si="0"/>
        <v>0.10507294236203624</v>
      </c>
      <c r="J18" s="78">
        <f t="shared" si="1"/>
        <v>0.10546673395558948</v>
      </c>
    </row>
    <row r="19" spans="1:11" x14ac:dyDescent="0.25">
      <c r="A19" s="42" t="s">
        <v>71</v>
      </c>
      <c r="B19" s="57"/>
      <c r="C19" s="151">
        <v>1985819568.5434356</v>
      </c>
      <c r="D19" s="43">
        <v>1270745905400</v>
      </c>
      <c r="E19" s="59">
        <v>4073080</v>
      </c>
      <c r="F19" s="58">
        <v>2067623603.5531399</v>
      </c>
      <c r="G19" s="43">
        <v>1293594387000</v>
      </c>
      <c r="H19" s="59">
        <v>4084129</v>
      </c>
      <c r="I19" s="79">
        <f t="shared" si="0"/>
        <v>4.1194092507460978E-2</v>
      </c>
      <c r="J19" s="80">
        <f t="shared" si="1"/>
        <v>1.7980370035351578E-2</v>
      </c>
    </row>
    <row r="21" spans="1:11" x14ac:dyDescent="0.25">
      <c r="A21" s="29" t="s">
        <v>80</v>
      </c>
    </row>
    <row r="22" spans="1:11" x14ac:dyDescent="0.25">
      <c r="B22" s="181" t="s">
        <v>202</v>
      </c>
      <c r="C22" s="182"/>
      <c r="D22" s="183"/>
      <c r="F22" s="181" t="s">
        <v>207</v>
      </c>
      <c r="G22" s="182"/>
      <c r="H22" s="183"/>
      <c r="I22" s="81" t="s">
        <v>3</v>
      </c>
    </row>
    <row r="23" spans="1:11" ht="36.75" customHeight="1" x14ac:dyDescent="0.25">
      <c r="A23" s="87" t="s">
        <v>81</v>
      </c>
      <c r="B23" s="101" t="s">
        <v>19</v>
      </c>
      <c r="C23" s="102" t="s">
        <v>20</v>
      </c>
      <c r="D23" s="103" t="s">
        <v>21</v>
      </c>
      <c r="F23" s="87" t="s">
        <v>19</v>
      </c>
      <c r="G23" s="101" t="s">
        <v>20</v>
      </c>
      <c r="H23" s="72" t="s">
        <v>21</v>
      </c>
      <c r="I23" s="135" t="s">
        <v>91</v>
      </c>
      <c r="J23" s="72" t="s">
        <v>90</v>
      </c>
    </row>
    <row r="24" spans="1:11" x14ac:dyDescent="0.25">
      <c r="A24" s="60" t="s">
        <v>82</v>
      </c>
      <c r="B24" s="92">
        <v>202032975.0528149</v>
      </c>
      <c r="C24" s="93">
        <v>122534219700</v>
      </c>
      <c r="D24" s="94">
        <v>386614</v>
      </c>
      <c r="F24" s="83">
        <v>189685497.615913</v>
      </c>
      <c r="G24" s="61">
        <v>107189440200</v>
      </c>
      <c r="H24" s="49">
        <v>333111</v>
      </c>
      <c r="I24" s="73">
        <f t="shared" ref="I24:I30" si="2">F24/B24-1</f>
        <v>-6.1116149151761223E-2</v>
      </c>
      <c r="J24" s="74">
        <f t="shared" ref="J24:J30" si="3">G24/C24-1</f>
        <v>-0.12522852422424169</v>
      </c>
    </row>
    <row r="25" spans="1:11" x14ac:dyDescent="0.25">
      <c r="A25" s="62" t="s">
        <v>83</v>
      </c>
      <c r="B25" s="95">
        <v>768290900.16557503</v>
      </c>
      <c r="C25" s="96">
        <v>404357325600</v>
      </c>
      <c r="D25" s="97">
        <v>1301240</v>
      </c>
      <c r="F25" s="66">
        <v>768149809.926296</v>
      </c>
      <c r="G25" s="63">
        <v>411861736800</v>
      </c>
      <c r="H25" s="40">
        <v>1295682</v>
      </c>
      <c r="I25" s="75">
        <f t="shared" si="2"/>
        <v>-1.8364168994922103E-4</v>
      </c>
      <c r="J25" s="76">
        <f t="shared" si="3"/>
        <v>1.8558860505036412E-2</v>
      </c>
    </row>
    <row r="26" spans="1:11" x14ac:dyDescent="0.25">
      <c r="A26" s="64" t="s">
        <v>84</v>
      </c>
      <c r="B26" s="98">
        <v>16995950.248030525</v>
      </c>
      <c r="C26" s="99">
        <v>14174627500</v>
      </c>
      <c r="D26" s="100">
        <v>60399</v>
      </c>
      <c r="F26" s="67">
        <v>16744397.3556455</v>
      </c>
      <c r="G26" s="65">
        <v>14091568100</v>
      </c>
      <c r="H26" s="41">
        <v>58273</v>
      </c>
      <c r="I26" s="77">
        <f t="shared" si="2"/>
        <v>-1.4800754810056826E-2</v>
      </c>
      <c r="J26" s="78">
        <f t="shared" si="3"/>
        <v>-5.8597236505861794E-3</v>
      </c>
    </row>
    <row r="27" spans="1:11" x14ac:dyDescent="0.25">
      <c r="A27" s="62" t="s">
        <v>85</v>
      </c>
      <c r="B27" s="95">
        <v>20570650.841428816</v>
      </c>
      <c r="C27" s="96">
        <v>52830399000</v>
      </c>
      <c r="D27" s="97">
        <v>174636</v>
      </c>
      <c r="F27" s="66">
        <v>20690345.786168098</v>
      </c>
      <c r="G27" s="63">
        <v>52427449400</v>
      </c>
      <c r="H27" s="40">
        <v>172457</v>
      </c>
      <c r="I27" s="75">
        <f t="shared" si="2"/>
        <v>5.8187242427070185E-3</v>
      </c>
      <c r="J27" s="76">
        <f t="shared" si="3"/>
        <v>-7.6272299211671557E-3</v>
      </c>
    </row>
    <row r="28" spans="1:11" x14ac:dyDescent="0.25">
      <c r="A28" s="64" t="s">
        <v>86</v>
      </c>
      <c r="B28" s="98">
        <v>973962902.91769814</v>
      </c>
      <c r="C28" s="99">
        <v>666260331700</v>
      </c>
      <c r="D28" s="100">
        <v>2113819</v>
      </c>
      <c r="F28" s="67">
        <v>1068788811.9516701</v>
      </c>
      <c r="G28" s="65">
        <v>699069534400</v>
      </c>
      <c r="H28" s="41">
        <v>2193951</v>
      </c>
      <c r="I28" s="77">
        <f t="shared" si="2"/>
        <v>9.7360904352621791E-2</v>
      </c>
      <c r="J28" s="78">
        <f t="shared" si="3"/>
        <v>4.9243818277887819E-2</v>
      </c>
    </row>
    <row r="29" spans="1:11" x14ac:dyDescent="0.25">
      <c r="A29" s="62" t="s">
        <v>87</v>
      </c>
      <c r="B29" s="95">
        <v>3966189.3178865626</v>
      </c>
      <c r="C29" s="96">
        <v>10589001900</v>
      </c>
      <c r="D29" s="97">
        <v>36372</v>
      </c>
      <c r="F29" s="66">
        <v>3564740.91737817</v>
      </c>
      <c r="G29" s="63">
        <v>8954658100</v>
      </c>
      <c r="H29" s="40">
        <v>30655</v>
      </c>
      <c r="I29" s="75">
        <f t="shared" si="2"/>
        <v>-0.10121765965582041</v>
      </c>
      <c r="J29" s="76">
        <f t="shared" si="3"/>
        <v>-0.15434351749431641</v>
      </c>
    </row>
    <row r="30" spans="1:11" x14ac:dyDescent="0.25">
      <c r="A30" s="160" t="s">
        <v>71</v>
      </c>
      <c r="B30" s="143">
        <v>1985819568.5434341</v>
      </c>
      <c r="C30" s="144">
        <v>1270745905400</v>
      </c>
      <c r="D30" s="145">
        <v>4073080</v>
      </c>
      <c r="E30" s="9"/>
      <c r="F30" s="146">
        <v>2067623603.5530701</v>
      </c>
      <c r="G30" s="147">
        <v>1293594387000</v>
      </c>
      <c r="H30" s="148">
        <v>4084129</v>
      </c>
      <c r="I30" s="149">
        <f t="shared" si="2"/>
        <v>4.1194092507426561E-2</v>
      </c>
      <c r="J30" s="150">
        <f t="shared" si="3"/>
        <v>1.7980370035351578E-2</v>
      </c>
      <c r="K30" s="9"/>
    </row>
    <row r="31" spans="1:11" x14ac:dyDescent="0.25">
      <c r="A31" s="69"/>
      <c r="B31" s="70"/>
      <c r="C31" s="71"/>
      <c r="D31" s="70"/>
    </row>
    <row r="32" spans="1:11" x14ac:dyDescent="0.25">
      <c r="A32" s="29" t="s">
        <v>88</v>
      </c>
    </row>
    <row r="33" spans="1:10" x14ac:dyDescent="0.25">
      <c r="B33" s="181" t="s">
        <v>202</v>
      </c>
      <c r="C33" s="182"/>
      <c r="D33" s="183"/>
      <c r="F33" s="181" t="s">
        <v>207</v>
      </c>
      <c r="G33" s="182"/>
      <c r="H33" s="183"/>
      <c r="I33" s="81" t="s">
        <v>3</v>
      </c>
    </row>
    <row r="34" spans="1:10" ht="35.25" customHeight="1" x14ac:dyDescent="0.25">
      <c r="A34" s="104" t="s">
        <v>89</v>
      </c>
      <c r="B34" s="102" t="s">
        <v>19</v>
      </c>
      <c r="C34" s="102" t="s">
        <v>20</v>
      </c>
      <c r="D34" s="103" t="s">
        <v>21</v>
      </c>
      <c r="F34" s="87" t="s">
        <v>19</v>
      </c>
      <c r="G34" s="101" t="s">
        <v>20</v>
      </c>
      <c r="H34" s="72" t="s">
        <v>21</v>
      </c>
      <c r="I34" s="163" t="s">
        <v>91</v>
      </c>
      <c r="J34" s="72" t="s">
        <v>90</v>
      </c>
    </row>
    <row r="35" spans="1:10" x14ac:dyDescent="0.25">
      <c r="A35" s="170">
        <v>0</v>
      </c>
      <c r="B35" s="106">
        <v>0</v>
      </c>
      <c r="C35" s="106">
        <v>0</v>
      </c>
      <c r="D35" s="168">
        <v>0</v>
      </c>
      <c r="F35" s="105">
        <v>5661508.3446785798</v>
      </c>
      <c r="G35" s="106">
        <v>749164800</v>
      </c>
      <c r="H35" s="168">
        <v>21249</v>
      </c>
      <c r="I35" s="166" t="s">
        <v>203</v>
      </c>
      <c r="J35" s="107" t="s">
        <v>203</v>
      </c>
    </row>
    <row r="36" spans="1:10" x14ac:dyDescent="0.25">
      <c r="A36" s="171">
        <v>1</v>
      </c>
      <c r="B36" s="40">
        <v>1104196143.6050606</v>
      </c>
      <c r="C36" s="63">
        <v>652064541600</v>
      </c>
      <c r="D36" s="36">
        <v>2461864</v>
      </c>
      <c r="F36" s="66">
        <v>1139819510.7600901</v>
      </c>
      <c r="G36" s="63">
        <v>655474727300</v>
      </c>
      <c r="H36" s="36">
        <v>2437421</v>
      </c>
      <c r="I36" s="164">
        <f>F36/B36-1</f>
        <v>3.2261810876031305E-2</v>
      </c>
      <c r="J36" s="108">
        <f>G36/C36-1</f>
        <v>5.2298284639620274E-3</v>
      </c>
    </row>
    <row r="37" spans="1:10" x14ac:dyDescent="0.25">
      <c r="A37" s="172">
        <v>2</v>
      </c>
      <c r="B37" s="41">
        <v>738568020.96559453</v>
      </c>
      <c r="C37" s="65">
        <v>413830639100</v>
      </c>
      <c r="D37" s="39">
        <v>1357502</v>
      </c>
      <c r="F37" s="67">
        <v>783771727.54567003</v>
      </c>
      <c r="G37" s="65">
        <v>428731248800</v>
      </c>
      <c r="H37" s="39">
        <v>1390969</v>
      </c>
      <c r="I37" s="165">
        <f>F37/B37-1</f>
        <v>6.1204527270185327E-2</v>
      </c>
      <c r="J37" s="109">
        <f t="shared" ref="J37" si="4">G37/C37-1</f>
        <v>3.6006540579996305E-2</v>
      </c>
    </row>
    <row r="38" spans="1:10" x14ac:dyDescent="0.25">
      <c r="A38" s="171">
        <v>3</v>
      </c>
      <c r="B38" s="40">
        <v>84614204.386057734</v>
      </c>
      <c r="C38" s="63">
        <v>53708111100</v>
      </c>
      <c r="D38" s="36">
        <v>182790</v>
      </c>
      <c r="F38" s="66">
        <v>79762066.021235004</v>
      </c>
      <c r="G38" s="63">
        <v>54871724500</v>
      </c>
      <c r="H38" s="36">
        <v>164554</v>
      </c>
      <c r="I38" s="164">
        <f t="shared" ref="I38:I41" si="5">F38/B38-1</f>
        <v>-5.7344253249543509E-2</v>
      </c>
      <c r="J38" s="108">
        <f t="shared" ref="J38:J41" si="6">G38/C38-1</f>
        <v>2.166550593882266E-2</v>
      </c>
    </row>
    <row r="39" spans="1:10" x14ac:dyDescent="0.25">
      <c r="A39" s="172">
        <v>5</v>
      </c>
      <c r="B39" s="41">
        <v>9024371.4946436193</v>
      </c>
      <c r="C39" s="65">
        <v>9858946800</v>
      </c>
      <c r="D39" s="39">
        <v>51285</v>
      </c>
      <c r="F39" s="67">
        <v>8781389.6353177708</v>
      </c>
      <c r="G39" s="65">
        <v>9957931200</v>
      </c>
      <c r="H39" s="39">
        <v>50341</v>
      </c>
      <c r="I39" s="165">
        <f t="shared" si="5"/>
        <v>-2.6925072784300785E-2</v>
      </c>
      <c r="J39" s="109">
        <f t="shared" si="6"/>
        <v>1.0040058234212168E-2</v>
      </c>
    </row>
    <row r="40" spans="1:10" x14ac:dyDescent="0.25">
      <c r="A40" s="171">
        <v>9</v>
      </c>
      <c r="B40" s="40">
        <v>49416828.092078842</v>
      </c>
      <c r="C40" s="63">
        <v>141283666800</v>
      </c>
      <c r="D40" s="36">
        <v>19639</v>
      </c>
      <c r="F40" s="66">
        <v>49827401.246064998</v>
      </c>
      <c r="G40" s="63">
        <v>143809590400</v>
      </c>
      <c r="H40" s="36">
        <v>19595</v>
      </c>
      <c r="I40" s="164">
        <f>IFERROR(F40/B40-1, "NA")</f>
        <v>8.3083672068375858E-3</v>
      </c>
      <c r="J40" s="108">
        <f>IFERROR(G40/C40-1,"NA")</f>
        <v>1.7878383660410391E-2</v>
      </c>
    </row>
    <row r="41" spans="1:10" x14ac:dyDescent="0.25">
      <c r="A41" s="173" t="s">
        <v>71</v>
      </c>
      <c r="B41" s="148">
        <v>1985819568.5434353</v>
      </c>
      <c r="C41" s="147">
        <v>1270745905400</v>
      </c>
      <c r="D41" s="169">
        <v>4073080</v>
      </c>
      <c r="F41" s="146">
        <v>2067623603.5530601</v>
      </c>
      <c r="G41" s="147">
        <v>1293594387000</v>
      </c>
      <c r="H41" s="169">
        <v>4084129</v>
      </c>
      <c r="I41" s="167">
        <f t="shared" si="5"/>
        <v>4.1194092507420788E-2</v>
      </c>
      <c r="J41" s="162">
        <f t="shared" si="6"/>
        <v>1.7980370035351578E-2</v>
      </c>
    </row>
    <row r="43" spans="1:10" x14ac:dyDescent="0.25">
      <c r="A43"/>
    </row>
  </sheetData>
  <mergeCells count="7">
    <mergeCell ref="B33:D33"/>
    <mergeCell ref="F33:H33"/>
    <mergeCell ref="F12:H12"/>
    <mergeCell ref="F22:H22"/>
    <mergeCell ref="A8:D8"/>
    <mergeCell ref="C12:E12"/>
    <mergeCell ref="B22:D22"/>
  </mergeCells>
  <pageMargins left="0.45" right="0.45" top="0.75" bottom="0.75" header="0.3" footer="0.3"/>
  <pageSetup scale="68" fitToWidth="2" orientation="landscape" r:id="rId1"/>
  <ignoredErrors>
    <ignoredError sqref="I40:J40"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1"/>
  <sheetViews>
    <sheetView showGridLines="0" zoomScaleNormal="100" workbookViewId="0">
      <selection activeCell="Q11" sqref="Q11"/>
    </sheetView>
  </sheetViews>
  <sheetFormatPr defaultRowHeight="15" x14ac:dyDescent="0.25"/>
  <cols>
    <col min="1" max="4" width="15.7109375" customWidth="1"/>
    <col min="5" max="7" width="10.140625" bestFit="1" customWidth="1"/>
    <col min="8" max="8" width="7.5703125" bestFit="1" customWidth="1"/>
    <col min="9" max="9" width="4.140625" customWidth="1"/>
    <col min="10" max="10" width="15.7109375" customWidth="1"/>
    <col min="11" max="11" width="17.7109375" bestFit="1" customWidth="1"/>
    <col min="12" max="13" width="15.7109375" customWidth="1"/>
    <col min="14" max="14" width="10.140625" bestFit="1" customWidth="1"/>
    <col min="15" max="15" width="12" bestFit="1" customWidth="1"/>
    <col min="16" max="16" width="10.140625" bestFit="1" customWidth="1"/>
    <col min="17" max="17" width="7.5703125" bestFit="1" customWidth="1"/>
    <col min="18" max="18" width="5.140625" customWidth="1"/>
  </cols>
  <sheetData>
    <row r="1" spans="1:17" ht="20.25" x14ac:dyDescent="0.3">
      <c r="A1" s="2" t="s">
        <v>5</v>
      </c>
      <c r="B1" s="1"/>
      <c r="C1" s="1"/>
      <c r="D1" s="1"/>
    </row>
    <row r="2" spans="1:17" ht="15.75" x14ac:dyDescent="0.25">
      <c r="A2" s="4" t="s">
        <v>16</v>
      </c>
      <c r="B2" s="1"/>
      <c r="C2" s="1"/>
      <c r="D2" s="1"/>
    </row>
    <row r="3" spans="1:17" x14ac:dyDescent="0.25">
      <c r="A3" s="10" t="s">
        <v>198</v>
      </c>
      <c r="B3" s="1"/>
      <c r="C3" s="1"/>
      <c r="D3" s="1"/>
    </row>
    <row r="4" spans="1:17" x14ac:dyDescent="0.25">
      <c r="A4" s="5" t="s">
        <v>199</v>
      </c>
      <c r="B4" s="1"/>
      <c r="C4" s="1"/>
      <c r="D4" s="1"/>
    </row>
    <row r="5" spans="1:17" x14ac:dyDescent="0.25">
      <c r="A5" s="6" t="s">
        <v>6</v>
      </c>
      <c r="B5" s="1"/>
      <c r="C5" s="1"/>
      <c r="D5" s="1"/>
    </row>
    <row r="6" spans="1:17" ht="12.75" customHeight="1" x14ac:dyDescent="0.25">
      <c r="A6" s="5"/>
      <c r="B6" s="1"/>
      <c r="C6" s="1"/>
      <c r="D6" s="1"/>
    </row>
    <row r="7" spans="1:17" ht="18" customHeight="1" x14ac:dyDescent="0.25">
      <c r="A7" s="5" t="s">
        <v>7</v>
      </c>
      <c r="B7" s="1"/>
      <c r="C7" s="1"/>
      <c r="D7" s="1"/>
    </row>
    <row r="8" spans="1:17" ht="74.25" customHeight="1" x14ac:dyDescent="0.25">
      <c r="A8" s="180" t="s">
        <v>8</v>
      </c>
      <c r="B8" s="180"/>
      <c r="C8" s="180"/>
      <c r="D8" s="180"/>
    </row>
    <row r="10" spans="1:17" x14ac:dyDescent="0.25">
      <c r="A10" s="184" t="s">
        <v>202</v>
      </c>
      <c r="B10" s="185"/>
      <c r="C10" s="185"/>
      <c r="D10" s="185"/>
      <c r="E10" s="185"/>
      <c r="F10" s="185"/>
      <c r="G10" s="185"/>
      <c r="H10" s="186"/>
      <c r="J10" s="184" t="s">
        <v>207</v>
      </c>
      <c r="K10" s="185"/>
      <c r="L10" s="185"/>
      <c r="M10" s="185"/>
      <c r="N10" s="185"/>
      <c r="O10" s="185"/>
      <c r="P10" s="185"/>
      <c r="Q10" s="186"/>
    </row>
    <row r="11" spans="1:17" ht="30" x14ac:dyDescent="0.25">
      <c r="A11" s="131" t="s">
        <v>18</v>
      </c>
      <c r="B11" s="132" t="s">
        <v>94</v>
      </c>
      <c r="C11" s="133" t="s">
        <v>21</v>
      </c>
      <c r="D11" s="133" t="s">
        <v>95</v>
      </c>
      <c r="E11" s="133" t="s">
        <v>96</v>
      </c>
      <c r="F11" s="133" t="s">
        <v>97</v>
      </c>
      <c r="G11" s="133" t="s">
        <v>98</v>
      </c>
      <c r="H11" s="134" t="s">
        <v>19</v>
      </c>
      <c r="J11" s="131" t="s">
        <v>18</v>
      </c>
      <c r="K11" s="132" t="s">
        <v>94</v>
      </c>
      <c r="L11" s="133" t="s">
        <v>21</v>
      </c>
      <c r="M11" s="133" t="s">
        <v>95</v>
      </c>
      <c r="N11" s="133" t="s">
        <v>96</v>
      </c>
      <c r="O11" s="133" t="s">
        <v>97</v>
      </c>
      <c r="P11" s="133" t="s">
        <v>98</v>
      </c>
      <c r="Q11" s="134" t="s">
        <v>19</v>
      </c>
    </row>
    <row r="12" spans="1:17" x14ac:dyDescent="0.25">
      <c r="A12" s="31" t="s">
        <v>63</v>
      </c>
      <c r="B12" s="114" t="s">
        <v>99</v>
      </c>
      <c r="C12" s="115">
        <v>294483</v>
      </c>
      <c r="D12" s="116">
        <v>99421474783</v>
      </c>
      <c r="E12" s="116">
        <v>10889033839</v>
      </c>
      <c r="F12" s="116">
        <v>63198596600</v>
      </c>
      <c r="G12" s="116">
        <v>23488992000</v>
      </c>
      <c r="H12" s="117">
        <v>171042546.8598491</v>
      </c>
      <c r="J12" s="31" t="s">
        <v>63</v>
      </c>
      <c r="K12" s="114" t="s">
        <v>99</v>
      </c>
      <c r="L12" s="115">
        <v>315550</v>
      </c>
      <c r="M12" s="116">
        <v>107454468508</v>
      </c>
      <c r="N12" s="116">
        <v>15013444677</v>
      </c>
      <c r="O12" s="116">
        <v>68913829300</v>
      </c>
      <c r="P12" s="116">
        <v>25479102600</v>
      </c>
      <c r="Q12" s="117">
        <v>191207005.799557</v>
      </c>
    </row>
    <row r="13" spans="1:17" x14ac:dyDescent="0.25">
      <c r="A13" s="34" t="s">
        <v>38</v>
      </c>
      <c r="B13" s="118" t="s">
        <v>100</v>
      </c>
      <c r="C13" s="119">
        <v>106023</v>
      </c>
      <c r="D13" s="120">
        <v>25432982546</v>
      </c>
      <c r="E13" s="120">
        <v>2918025236</v>
      </c>
      <c r="F13" s="120">
        <v>22172767400</v>
      </c>
      <c r="G13" s="120">
        <v>7273786000</v>
      </c>
      <c r="H13" s="121">
        <v>154928200.30934805</v>
      </c>
      <c r="J13" s="34" t="s">
        <v>38</v>
      </c>
      <c r="K13" s="118" t="s">
        <v>100</v>
      </c>
      <c r="L13" s="119">
        <v>101231</v>
      </c>
      <c r="M13" s="120">
        <v>24697787455</v>
      </c>
      <c r="N13" s="120">
        <v>3700312103</v>
      </c>
      <c r="O13" s="120">
        <v>21674209600</v>
      </c>
      <c r="P13" s="120">
        <v>7094275100</v>
      </c>
      <c r="Q13" s="121">
        <v>157161181.95167601</v>
      </c>
    </row>
    <row r="14" spans="1:17" x14ac:dyDescent="0.25">
      <c r="A14" s="37" t="s">
        <v>38</v>
      </c>
      <c r="B14" s="122" t="s">
        <v>101</v>
      </c>
      <c r="C14" s="123">
        <v>75473</v>
      </c>
      <c r="D14" s="124">
        <v>22341532610</v>
      </c>
      <c r="E14" s="124">
        <v>2692428510</v>
      </c>
      <c r="F14" s="124">
        <v>16827678800</v>
      </c>
      <c r="G14" s="124">
        <v>5778004000</v>
      </c>
      <c r="H14" s="125">
        <v>64312874.825297736</v>
      </c>
      <c r="J14" s="37" t="s">
        <v>38</v>
      </c>
      <c r="K14" s="122" t="s">
        <v>101</v>
      </c>
      <c r="L14" s="123">
        <v>74904</v>
      </c>
      <c r="M14" s="124">
        <v>22749747471</v>
      </c>
      <c r="N14" s="124">
        <v>3518456846</v>
      </c>
      <c r="O14" s="124">
        <v>17063706800</v>
      </c>
      <c r="P14" s="124">
        <v>5726127500</v>
      </c>
      <c r="Q14" s="125">
        <v>68064395.984582305</v>
      </c>
    </row>
    <row r="15" spans="1:17" x14ac:dyDescent="0.25">
      <c r="A15" s="34" t="s">
        <v>63</v>
      </c>
      <c r="B15" s="118" t="s">
        <v>104</v>
      </c>
      <c r="C15" s="119">
        <v>50216</v>
      </c>
      <c r="D15" s="120">
        <v>18754192068</v>
      </c>
      <c r="E15" s="120">
        <v>2012939336</v>
      </c>
      <c r="F15" s="120">
        <v>11492149100</v>
      </c>
      <c r="G15" s="120">
        <v>4591182600</v>
      </c>
      <c r="H15" s="121">
        <v>41315887.279148705</v>
      </c>
      <c r="J15" s="34" t="s">
        <v>63</v>
      </c>
      <c r="K15" s="118" t="s">
        <v>104</v>
      </c>
      <c r="L15" s="119">
        <v>57015</v>
      </c>
      <c r="M15" s="120">
        <v>22056762258</v>
      </c>
      <c r="N15" s="120">
        <v>2977937135</v>
      </c>
      <c r="O15" s="120">
        <v>13224260100</v>
      </c>
      <c r="P15" s="120">
        <v>5262488600</v>
      </c>
      <c r="Q15" s="121">
        <v>50549940.862493701</v>
      </c>
    </row>
    <row r="16" spans="1:17" x14ac:dyDescent="0.25">
      <c r="A16" s="37" t="s">
        <v>25</v>
      </c>
      <c r="B16" s="122" t="s">
        <v>102</v>
      </c>
      <c r="C16" s="123">
        <v>50431</v>
      </c>
      <c r="D16" s="124">
        <v>19650926343</v>
      </c>
      <c r="E16" s="124">
        <v>2064891794</v>
      </c>
      <c r="F16" s="124">
        <v>12904786600</v>
      </c>
      <c r="G16" s="124">
        <v>4567431200</v>
      </c>
      <c r="H16" s="125">
        <v>41311356.801673986</v>
      </c>
      <c r="J16" s="37" t="s">
        <v>25</v>
      </c>
      <c r="K16" s="122" t="s">
        <v>102</v>
      </c>
      <c r="L16" s="123">
        <v>50518</v>
      </c>
      <c r="M16" s="124">
        <v>19680285666</v>
      </c>
      <c r="N16" s="124">
        <v>2659572187</v>
      </c>
      <c r="O16" s="124">
        <v>12976430900</v>
      </c>
      <c r="P16" s="124">
        <v>4609470900</v>
      </c>
      <c r="Q16" s="125">
        <v>44005607.092162304</v>
      </c>
    </row>
    <row r="17" spans="1:17" x14ac:dyDescent="0.25">
      <c r="A17" s="34" t="s">
        <v>51</v>
      </c>
      <c r="B17" s="118" t="s">
        <v>105</v>
      </c>
      <c r="C17" s="119">
        <v>5339</v>
      </c>
      <c r="D17" s="120">
        <v>10066309357</v>
      </c>
      <c r="E17" s="120">
        <v>862282052</v>
      </c>
      <c r="F17" s="120">
        <v>5233168100</v>
      </c>
      <c r="G17" s="120">
        <v>274997600</v>
      </c>
      <c r="H17" s="121">
        <v>31926968.256633122</v>
      </c>
      <c r="J17" s="34" t="s">
        <v>38</v>
      </c>
      <c r="K17" s="118" t="s">
        <v>103</v>
      </c>
      <c r="L17" s="119">
        <v>49261</v>
      </c>
      <c r="M17" s="120">
        <v>14955434222</v>
      </c>
      <c r="N17" s="120">
        <v>1969242950</v>
      </c>
      <c r="O17" s="120">
        <v>10921383800</v>
      </c>
      <c r="P17" s="120">
        <v>3842346400</v>
      </c>
      <c r="Q17" s="121">
        <v>32706454.967562102</v>
      </c>
    </row>
    <row r="18" spans="1:17" x14ac:dyDescent="0.25">
      <c r="A18" s="37" t="s">
        <v>38</v>
      </c>
      <c r="B18" s="122" t="s">
        <v>103</v>
      </c>
      <c r="C18" s="123">
        <v>49190</v>
      </c>
      <c r="D18" s="124">
        <v>14636398279</v>
      </c>
      <c r="E18" s="124">
        <v>1529422872</v>
      </c>
      <c r="F18" s="124">
        <v>10801630000</v>
      </c>
      <c r="G18" s="124">
        <v>3845244700</v>
      </c>
      <c r="H18" s="125">
        <v>30945151.27502517</v>
      </c>
      <c r="J18" s="37" t="s">
        <v>51</v>
      </c>
      <c r="K18" s="122" t="s">
        <v>105</v>
      </c>
      <c r="L18" s="123">
        <v>5147</v>
      </c>
      <c r="M18" s="124">
        <v>9646011000</v>
      </c>
      <c r="N18" s="124">
        <v>933645885</v>
      </c>
      <c r="O18" s="124">
        <v>5352063700</v>
      </c>
      <c r="P18" s="124">
        <v>258661100</v>
      </c>
      <c r="Q18" s="125">
        <v>32345530.642898999</v>
      </c>
    </row>
    <row r="19" spans="1:17" x14ac:dyDescent="0.25">
      <c r="A19" s="34" t="s">
        <v>63</v>
      </c>
      <c r="B19" s="118" t="s">
        <v>107</v>
      </c>
      <c r="C19" s="119">
        <v>38712</v>
      </c>
      <c r="D19" s="120">
        <v>9973689385</v>
      </c>
      <c r="E19" s="120">
        <v>1064928323</v>
      </c>
      <c r="F19" s="120">
        <v>7997960900</v>
      </c>
      <c r="G19" s="120">
        <v>3032857700</v>
      </c>
      <c r="H19" s="121">
        <v>27609876.738349468</v>
      </c>
      <c r="J19" s="34" t="s">
        <v>63</v>
      </c>
      <c r="K19" s="118" t="s">
        <v>107</v>
      </c>
      <c r="L19" s="119">
        <v>40305</v>
      </c>
      <c r="M19" s="120">
        <v>10706760277</v>
      </c>
      <c r="N19" s="120">
        <v>1457832562</v>
      </c>
      <c r="O19" s="120">
        <v>8513617500</v>
      </c>
      <c r="P19" s="120">
        <v>3242405600</v>
      </c>
      <c r="Q19" s="121">
        <v>31339679.802909002</v>
      </c>
    </row>
    <row r="20" spans="1:17" x14ac:dyDescent="0.25">
      <c r="A20" s="37" t="s">
        <v>38</v>
      </c>
      <c r="B20" s="122" t="s">
        <v>106</v>
      </c>
      <c r="C20" s="123">
        <v>42433</v>
      </c>
      <c r="D20" s="124">
        <v>12796609927</v>
      </c>
      <c r="E20" s="124">
        <v>1216687039</v>
      </c>
      <c r="F20" s="124">
        <v>8510766000</v>
      </c>
      <c r="G20" s="124">
        <v>2592651000</v>
      </c>
      <c r="H20" s="125">
        <v>27250329.393951286</v>
      </c>
      <c r="J20" s="37" t="s">
        <v>38</v>
      </c>
      <c r="K20" s="122" t="s">
        <v>106</v>
      </c>
      <c r="L20" s="123">
        <v>43886</v>
      </c>
      <c r="M20" s="124">
        <v>13210502654</v>
      </c>
      <c r="N20" s="124">
        <v>1607156837</v>
      </c>
      <c r="O20" s="124">
        <v>8889315700</v>
      </c>
      <c r="P20" s="124">
        <v>2663452100</v>
      </c>
      <c r="Q20" s="125">
        <v>29457213.0099953</v>
      </c>
    </row>
    <row r="21" spans="1:17" x14ac:dyDescent="0.25">
      <c r="A21" s="34" t="s">
        <v>38</v>
      </c>
      <c r="B21" s="118" t="s">
        <v>108</v>
      </c>
      <c r="C21" s="119">
        <v>19767</v>
      </c>
      <c r="D21" s="120">
        <v>4633495627</v>
      </c>
      <c r="E21" s="120">
        <v>368890132</v>
      </c>
      <c r="F21" s="120">
        <v>3325851400</v>
      </c>
      <c r="G21" s="120">
        <v>925570000</v>
      </c>
      <c r="H21" s="121">
        <v>24934502.265535623</v>
      </c>
      <c r="J21" s="34" t="s">
        <v>38</v>
      </c>
      <c r="K21" s="118" t="s">
        <v>108</v>
      </c>
      <c r="L21" s="119">
        <v>20503</v>
      </c>
      <c r="M21" s="120">
        <v>4590608500</v>
      </c>
      <c r="N21" s="120">
        <v>481452313</v>
      </c>
      <c r="O21" s="120">
        <v>3510558100</v>
      </c>
      <c r="P21" s="120">
        <v>925118000</v>
      </c>
      <c r="Q21" s="121">
        <v>26821791.742157601</v>
      </c>
    </row>
    <row r="22" spans="1:17" x14ac:dyDescent="0.25">
      <c r="A22" s="37" t="s">
        <v>63</v>
      </c>
      <c r="B22" s="122" t="s">
        <v>109</v>
      </c>
      <c r="C22" s="123">
        <v>61706</v>
      </c>
      <c r="D22" s="124">
        <v>18667433099</v>
      </c>
      <c r="E22" s="124">
        <v>2011464560</v>
      </c>
      <c r="F22" s="124">
        <v>13423427200</v>
      </c>
      <c r="G22" s="124">
        <v>4645664600</v>
      </c>
      <c r="H22" s="125">
        <v>22985154.24003261</v>
      </c>
      <c r="J22" s="37" t="s">
        <v>63</v>
      </c>
      <c r="K22" s="122" t="s">
        <v>109</v>
      </c>
      <c r="L22" s="123">
        <v>64204</v>
      </c>
      <c r="M22" s="124">
        <v>19699498557</v>
      </c>
      <c r="N22" s="124">
        <v>2700757700</v>
      </c>
      <c r="O22" s="124">
        <v>14188903500</v>
      </c>
      <c r="P22" s="124">
        <v>4865718000</v>
      </c>
      <c r="Q22" s="125">
        <v>25494169.0179746</v>
      </c>
    </row>
    <row r="23" spans="1:17" x14ac:dyDescent="0.25">
      <c r="A23" s="34" t="s">
        <v>51</v>
      </c>
      <c r="B23" s="118" t="s">
        <v>111</v>
      </c>
      <c r="C23" s="119">
        <v>8280</v>
      </c>
      <c r="D23" s="120">
        <v>6693074416</v>
      </c>
      <c r="E23" s="120">
        <v>581183249</v>
      </c>
      <c r="F23" s="120">
        <v>2607374300</v>
      </c>
      <c r="G23" s="120">
        <v>439684100</v>
      </c>
      <c r="H23" s="121">
        <v>19953574.013482042</v>
      </c>
      <c r="J23" s="34" t="s">
        <v>38</v>
      </c>
      <c r="K23" s="118" t="s">
        <v>112</v>
      </c>
      <c r="L23" s="119">
        <v>23229</v>
      </c>
      <c r="M23" s="120">
        <v>6062929253</v>
      </c>
      <c r="N23" s="120">
        <v>797398058</v>
      </c>
      <c r="O23" s="120">
        <v>4690399500</v>
      </c>
      <c r="P23" s="120">
        <v>1633149200</v>
      </c>
      <c r="Q23" s="121">
        <v>19836424.482571598</v>
      </c>
    </row>
    <row r="24" spans="1:17" x14ac:dyDescent="0.25">
      <c r="A24" s="37" t="s">
        <v>25</v>
      </c>
      <c r="B24" s="122" t="s">
        <v>110</v>
      </c>
      <c r="C24" s="123">
        <v>6790</v>
      </c>
      <c r="D24" s="124">
        <v>2257789674</v>
      </c>
      <c r="E24" s="124">
        <v>253350731</v>
      </c>
      <c r="F24" s="124">
        <v>1570608300</v>
      </c>
      <c r="G24" s="124">
        <v>625295000</v>
      </c>
      <c r="H24" s="125">
        <v>17973180.786902137</v>
      </c>
      <c r="J24" s="37" t="s">
        <v>51</v>
      </c>
      <c r="K24" s="122" t="s">
        <v>111</v>
      </c>
      <c r="L24" s="123">
        <v>7828</v>
      </c>
      <c r="M24" s="124">
        <v>6192346749</v>
      </c>
      <c r="N24" s="124">
        <v>662528904</v>
      </c>
      <c r="O24" s="124">
        <v>2586853900</v>
      </c>
      <c r="P24" s="124">
        <v>411598000</v>
      </c>
      <c r="Q24" s="125">
        <v>18676476.6179021</v>
      </c>
    </row>
    <row r="25" spans="1:17" x14ac:dyDescent="0.25">
      <c r="A25" s="34" t="s">
        <v>38</v>
      </c>
      <c r="B25" s="118" t="s">
        <v>112</v>
      </c>
      <c r="C25" s="119">
        <v>21518</v>
      </c>
      <c r="D25" s="120">
        <v>5664431360</v>
      </c>
      <c r="E25" s="120">
        <v>573531721</v>
      </c>
      <c r="F25" s="120">
        <v>4287427700</v>
      </c>
      <c r="G25" s="120">
        <v>1448476200</v>
      </c>
      <c r="H25" s="121">
        <v>17298310.693968359</v>
      </c>
      <c r="J25" s="34" t="s">
        <v>25</v>
      </c>
      <c r="K25" s="118" t="s">
        <v>110</v>
      </c>
      <c r="L25" s="119">
        <v>6359</v>
      </c>
      <c r="M25" s="120">
        <v>2184466116</v>
      </c>
      <c r="N25" s="120">
        <v>307644731</v>
      </c>
      <c r="O25" s="120">
        <v>1482260000</v>
      </c>
      <c r="P25" s="120">
        <v>588120800</v>
      </c>
      <c r="Q25" s="121">
        <v>17956250.959527999</v>
      </c>
    </row>
    <row r="26" spans="1:17" x14ac:dyDescent="0.25">
      <c r="A26" s="37" t="s">
        <v>30</v>
      </c>
      <c r="B26" s="122" t="s">
        <v>113</v>
      </c>
      <c r="C26" s="123">
        <v>30881</v>
      </c>
      <c r="D26" s="124">
        <v>10710011681</v>
      </c>
      <c r="E26" s="124">
        <v>1298697251</v>
      </c>
      <c r="F26" s="124">
        <v>7701461500</v>
      </c>
      <c r="G26" s="124">
        <v>2605978500</v>
      </c>
      <c r="H26" s="125">
        <v>13519424.588230222</v>
      </c>
      <c r="J26" s="37" t="s">
        <v>63</v>
      </c>
      <c r="K26" s="122" t="s">
        <v>118</v>
      </c>
      <c r="L26" s="123">
        <v>28530</v>
      </c>
      <c r="M26" s="124">
        <v>10100529740</v>
      </c>
      <c r="N26" s="124">
        <v>1379336795</v>
      </c>
      <c r="O26" s="124">
        <v>6353378700</v>
      </c>
      <c r="P26" s="124">
        <v>2506493600</v>
      </c>
      <c r="Q26" s="125">
        <v>15938000.868237801</v>
      </c>
    </row>
    <row r="27" spans="1:17" x14ac:dyDescent="0.25">
      <c r="A27" s="34" t="s">
        <v>63</v>
      </c>
      <c r="B27" s="118" t="s">
        <v>118</v>
      </c>
      <c r="C27" s="119">
        <v>25613</v>
      </c>
      <c r="D27" s="120">
        <v>8591561053</v>
      </c>
      <c r="E27" s="120">
        <v>921552830</v>
      </c>
      <c r="F27" s="120">
        <v>5596840900</v>
      </c>
      <c r="G27" s="120">
        <v>2184220100</v>
      </c>
      <c r="H27" s="121">
        <v>13417505.077027055</v>
      </c>
      <c r="J27" s="34" t="s">
        <v>30</v>
      </c>
      <c r="K27" s="118" t="s">
        <v>113</v>
      </c>
      <c r="L27" s="119">
        <v>31258</v>
      </c>
      <c r="M27" s="120">
        <v>11023845149</v>
      </c>
      <c r="N27" s="120">
        <v>1629869830</v>
      </c>
      <c r="O27" s="120">
        <v>7914767600</v>
      </c>
      <c r="P27" s="120">
        <v>2663320500</v>
      </c>
      <c r="Q27" s="121">
        <v>14577957.870387301</v>
      </c>
    </row>
    <row r="28" spans="1:17" x14ac:dyDescent="0.25">
      <c r="A28" s="37" t="s">
        <v>67</v>
      </c>
      <c r="B28" s="122" t="s">
        <v>114</v>
      </c>
      <c r="C28" s="123">
        <v>6586</v>
      </c>
      <c r="D28" s="124">
        <v>3965394006</v>
      </c>
      <c r="E28" s="124">
        <v>511110151</v>
      </c>
      <c r="F28" s="124">
        <v>1661595100</v>
      </c>
      <c r="G28" s="124">
        <v>491006000</v>
      </c>
      <c r="H28" s="125">
        <v>12294019.588771688</v>
      </c>
      <c r="J28" s="37" t="s">
        <v>38</v>
      </c>
      <c r="K28" s="122" t="s">
        <v>115</v>
      </c>
      <c r="L28" s="123">
        <v>17589</v>
      </c>
      <c r="M28" s="124">
        <v>4716205472</v>
      </c>
      <c r="N28" s="124">
        <v>605658034</v>
      </c>
      <c r="O28" s="124">
        <v>3428571500</v>
      </c>
      <c r="P28" s="124">
        <v>1157264700</v>
      </c>
      <c r="Q28" s="125">
        <v>13044701.2248921</v>
      </c>
    </row>
    <row r="29" spans="1:17" x14ac:dyDescent="0.25">
      <c r="A29" s="34" t="s">
        <v>38</v>
      </c>
      <c r="B29" s="118" t="s">
        <v>115</v>
      </c>
      <c r="C29" s="119">
        <v>17111</v>
      </c>
      <c r="D29" s="120">
        <v>4493831957</v>
      </c>
      <c r="E29" s="120">
        <v>462877742</v>
      </c>
      <c r="F29" s="120">
        <v>3325524300</v>
      </c>
      <c r="G29" s="120">
        <v>1142841500</v>
      </c>
      <c r="H29" s="121">
        <v>12220292.336824335</v>
      </c>
      <c r="J29" s="34" t="s">
        <v>67</v>
      </c>
      <c r="K29" s="118" t="s">
        <v>114</v>
      </c>
      <c r="L29" s="119">
        <v>6312</v>
      </c>
      <c r="M29" s="120">
        <v>3739184788</v>
      </c>
      <c r="N29" s="120">
        <v>557793484</v>
      </c>
      <c r="O29" s="120">
        <v>1627538700</v>
      </c>
      <c r="P29" s="120">
        <v>456688700</v>
      </c>
      <c r="Q29" s="121">
        <v>12351592.3062142</v>
      </c>
    </row>
    <row r="30" spans="1:17" x14ac:dyDescent="0.25">
      <c r="A30" s="37" t="s">
        <v>38</v>
      </c>
      <c r="B30" s="122" t="s">
        <v>116</v>
      </c>
      <c r="C30" s="123">
        <v>16871</v>
      </c>
      <c r="D30" s="124">
        <v>3836478276</v>
      </c>
      <c r="E30" s="124">
        <v>405647655</v>
      </c>
      <c r="F30" s="124">
        <v>3227983700</v>
      </c>
      <c r="G30" s="124">
        <v>1178198100</v>
      </c>
      <c r="H30" s="125">
        <v>11552173.875238514</v>
      </c>
      <c r="J30" s="37" t="s">
        <v>63</v>
      </c>
      <c r="K30" s="122" t="s">
        <v>100</v>
      </c>
      <c r="L30" s="123">
        <v>27169</v>
      </c>
      <c r="M30" s="124">
        <v>6478697673</v>
      </c>
      <c r="N30" s="124">
        <v>966826660</v>
      </c>
      <c r="O30" s="124">
        <v>5438398600</v>
      </c>
      <c r="P30" s="124">
        <v>2156052200</v>
      </c>
      <c r="Q30" s="125">
        <v>12052747.344585801</v>
      </c>
    </row>
    <row r="31" spans="1:17" x14ac:dyDescent="0.25">
      <c r="A31" s="34" t="s">
        <v>38</v>
      </c>
      <c r="B31" s="118" t="s">
        <v>120</v>
      </c>
      <c r="C31" s="119">
        <v>6118</v>
      </c>
      <c r="D31" s="120">
        <v>1683378814</v>
      </c>
      <c r="E31" s="120">
        <v>221996007</v>
      </c>
      <c r="F31" s="120">
        <v>1030092200</v>
      </c>
      <c r="G31" s="120">
        <v>300777000</v>
      </c>
      <c r="H31" s="121">
        <v>10910816.438369958</v>
      </c>
      <c r="J31" s="34" t="s">
        <v>38</v>
      </c>
      <c r="K31" s="118" t="s">
        <v>116</v>
      </c>
      <c r="L31" s="119">
        <v>16449</v>
      </c>
      <c r="M31" s="120">
        <v>3757599645</v>
      </c>
      <c r="N31" s="120">
        <v>508003478</v>
      </c>
      <c r="O31" s="120">
        <v>3179894700</v>
      </c>
      <c r="P31" s="120">
        <v>1152710600</v>
      </c>
      <c r="Q31" s="121">
        <v>11877797.909566499</v>
      </c>
    </row>
    <row r="32" spans="1:17" x14ac:dyDescent="0.25">
      <c r="A32" s="37" t="s">
        <v>38</v>
      </c>
      <c r="B32" s="122" t="s">
        <v>119</v>
      </c>
      <c r="C32" s="123">
        <v>15482</v>
      </c>
      <c r="D32" s="124">
        <v>4108172634</v>
      </c>
      <c r="E32" s="124">
        <v>342911093</v>
      </c>
      <c r="F32" s="124">
        <v>3026465100</v>
      </c>
      <c r="G32" s="124">
        <v>881158600</v>
      </c>
      <c r="H32" s="125">
        <v>10862895.914742889</v>
      </c>
      <c r="J32" s="37" t="s">
        <v>38</v>
      </c>
      <c r="K32" s="122" t="s">
        <v>119</v>
      </c>
      <c r="L32" s="123">
        <v>16096</v>
      </c>
      <c r="M32" s="124">
        <v>4303152942</v>
      </c>
      <c r="N32" s="124">
        <v>488035445</v>
      </c>
      <c r="O32" s="124">
        <v>3184681100</v>
      </c>
      <c r="P32" s="124">
        <v>930581500</v>
      </c>
      <c r="Q32" s="125">
        <v>11860489.5605176</v>
      </c>
    </row>
    <row r="33" spans="1:17" x14ac:dyDescent="0.25">
      <c r="A33" s="34" t="s">
        <v>63</v>
      </c>
      <c r="B33" s="118" t="s">
        <v>100</v>
      </c>
      <c r="C33" s="119">
        <v>24866</v>
      </c>
      <c r="D33" s="120">
        <v>5900766808</v>
      </c>
      <c r="E33" s="120">
        <v>690289142</v>
      </c>
      <c r="F33" s="120">
        <v>4903687400</v>
      </c>
      <c r="G33" s="120">
        <v>1983832200</v>
      </c>
      <c r="H33" s="121">
        <v>10750441.880552448</v>
      </c>
      <c r="J33" s="34" t="s">
        <v>38</v>
      </c>
      <c r="K33" s="118" t="s">
        <v>120</v>
      </c>
      <c r="L33" s="119">
        <v>5878</v>
      </c>
      <c r="M33" s="120">
        <v>1589295476</v>
      </c>
      <c r="N33" s="120">
        <v>256121174</v>
      </c>
      <c r="O33" s="120">
        <v>1051977500</v>
      </c>
      <c r="P33" s="120">
        <v>306472100</v>
      </c>
      <c r="Q33" s="121">
        <v>11387986.7006479</v>
      </c>
    </row>
    <row r="34" spans="1:17" x14ac:dyDescent="0.25">
      <c r="A34" s="37" t="s">
        <v>38</v>
      </c>
      <c r="B34" s="122" t="s">
        <v>122</v>
      </c>
      <c r="C34" s="123">
        <v>10394</v>
      </c>
      <c r="D34" s="124">
        <v>2447645606</v>
      </c>
      <c r="E34" s="124">
        <v>245068693</v>
      </c>
      <c r="F34" s="124">
        <v>1882335100</v>
      </c>
      <c r="G34" s="124">
        <v>644075600</v>
      </c>
      <c r="H34" s="125">
        <v>10565822.146501929</v>
      </c>
      <c r="J34" s="37" t="s">
        <v>38</v>
      </c>
      <c r="K34" s="122" t="s">
        <v>122</v>
      </c>
      <c r="L34" s="123">
        <v>10359</v>
      </c>
      <c r="M34" s="124">
        <v>2493668509</v>
      </c>
      <c r="N34" s="124">
        <v>321781253</v>
      </c>
      <c r="O34" s="124">
        <v>1937155300</v>
      </c>
      <c r="P34" s="124">
        <v>657726700</v>
      </c>
      <c r="Q34" s="125">
        <v>11350638.366165601</v>
      </c>
    </row>
    <row r="35" spans="1:17" x14ac:dyDescent="0.25">
      <c r="A35" s="34" t="s">
        <v>34</v>
      </c>
      <c r="B35" s="118" t="s">
        <v>121</v>
      </c>
      <c r="C35" s="119">
        <v>9961</v>
      </c>
      <c r="D35" s="120">
        <v>5158111826</v>
      </c>
      <c r="E35" s="120">
        <v>448018816</v>
      </c>
      <c r="F35" s="120">
        <v>2444521900</v>
      </c>
      <c r="G35" s="120">
        <v>396042800</v>
      </c>
      <c r="H35" s="121">
        <v>10240497.359892318</v>
      </c>
      <c r="J35" s="34" t="s">
        <v>30</v>
      </c>
      <c r="K35" s="118" t="s">
        <v>117</v>
      </c>
      <c r="L35" s="119">
        <v>94033</v>
      </c>
      <c r="M35" s="120">
        <v>34908279714</v>
      </c>
      <c r="N35" s="120">
        <v>3064286398</v>
      </c>
      <c r="O35" s="120">
        <v>27741773600</v>
      </c>
      <c r="P35" s="120">
        <v>5480218900</v>
      </c>
      <c r="Q35" s="121">
        <v>10065579.3955075</v>
      </c>
    </row>
    <row r="36" spans="1:17" x14ac:dyDescent="0.25">
      <c r="A36" s="37" t="s">
        <v>30</v>
      </c>
      <c r="B36" s="122" t="s">
        <v>117</v>
      </c>
      <c r="C36" s="123">
        <v>92235</v>
      </c>
      <c r="D36" s="124">
        <v>35001685176</v>
      </c>
      <c r="E36" s="124">
        <v>2446324803</v>
      </c>
      <c r="F36" s="124">
        <v>27195717900</v>
      </c>
      <c r="G36" s="124">
        <v>5292590000</v>
      </c>
      <c r="H36" s="125">
        <v>9762311.6626809202</v>
      </c>
      <c r="J36" s="37" t="s">
        <v>63</v>
      </c>
      <c r="K36" s="122" t="s">
        <v>127</v>
      </c>
      <c r="L36" s="123">
        <v>1414</v>
      </c>
      <c r="M36" s="124">
        <v>403893675</v>
      </c>
      <c r="N36" s="124">
        <v>42715687</v>
      </c>
      <c r="O36" s="124">
        <v>319104400</v>
      </c>
      <c r="P36" s="124">
        <v>79845500</v>
      </c>
      <c r="Q36" s="125">
        <v>9829837.3749205507</v>
      </c>
    </row>
    <row r="37" spans="1:17" x14ac:dyDescent="0.25">
      <c r="A37" s="34" t="s">
        <v>44</v>
      </c>
      <c r="B37" s="118" t="s">
        <v>130</v>
      </c>
      <c r="C37" s="119">
        <v>4051</v>
      </c>
      <c r="D37" s="120">
        <v>1746999166</v>
      </c>
      <c r="E37" s="120">
        <v>264012902</v>
      </c>
      <c r="F37" s="120">
        <v>799443200</v>
      </c>
      <c r="G37" s="120">
        <v>291676200</v>
      </c>
      <c r="H37" s="121">
        <v>9014234.7290002611</v>
      </c>
      <c r="J37" s="34" t="s">
        <v>34</v>
      </c>
      <c r="K37" s="118" t="s">
        <v>121</v>
      </c>
      <c r="L37" s="119">
        <v>9215</v>
      </c>
      <c r="M37" s="120">
        <v>5056189558</v>
      </c>
      <c r="N37" s="120">
        <v>581982326</v>
      </c>
      <c r="O37" s="120">
        <v>2260469400</v>
      </c>
      <c r="P37" s="120">
        <v>382558500</v>
      </c>
      <c r="Q37" s="121">
        <v>9719614.5331179593</v>
      </c>
    </row>
    <row r="38" spans="1:17" x14ac:dyDescent="0.25">
      <c r="A38" s="37" t="s">
        <v>51</v>
      </c>
      <c r="B38" s="122" t="s">
        <v>126</v>
      </c>
      <c r="C38" s="123">
        <v>3813</v>
      </c>
      <c r="D38" s="124">
        <v>1912695828</v>
      </c>
      <c r="E38" s="124">
        <v>167987558</v>
      </c>
      <c r="F38" s="124">
        <v>896926000</v>
      </c>
      <c r="G38" s="124">
        <v>180847300</v>
      </c>
      <c r="H38" s="125">
        <v>8880117.0005587358</v>
      </c>
      <c r="J38" s="37" t="s">
        <v>48</v>
      </c>
      <c r="K38" s="122" t="s">
        <v>128</v>
      </c>
      <c r="L38" s="123">
        <v>815</v>
      </c>
      <c r="M38" s="124">
        <v>331568367</v>
      </c>
      <c r="N38" s="124">
        <v>39383858</v>
      </c>
      <c r="O38" s="124">
        <v>188275300</v>
      </c>
      <c r="P38" s="124">
        <v>51176100</v>
      </c>
      <c r="Q38" s="125">
        <v>9348892.3089334108</v>
      </c>
    </row>
    <row r="39" spans="1:17" x14ac:dyDescent="0.25">
      <c r="A39" s="34" t="s">
        <v>63</v>
      </c>
      <c r="B39" s="118" t="s">
        <v>127</v>
      </c>
      <c r="C39" s="119">
        <v>1326</v>
      </c>
      <c r="D39" s="120">
        <v>387774063</v>
      </c>
      <c r="E39" s="120">
        <v>30742710</v>
      </c>
      <c r="F39" s="120">
        <v>295029600</v>
      </c>
      <c r="G39" s="120">
        <v>70781100</v>
      </c>
      <c r="H39" s="121">
        <v>8839775.8668471295</v>
      </c>
      <c r="J39" s="34" t="s">
        <v>30</v>
      </c>
      <c r="K39" s="118" t="s">
        <v>125</v>
      </c>
      <c r="L39" s="119">
        <v>29619</v>
      </c>
      <c r="M39" s="120">
        <v>11463117317</v>
      </c>
      <c r="N39" s="120">
        <v>1314562182</v>
      </c>
      <c r="O39" s="120">
        <v>8020809700</v>
      </c>
      <c r="P39" s="120">
        <v>2330081500</v>
      </c>
      <c r="Q39" s="121">
        <v>9230458.5497559104</v>
      </c>
    </row>
    <row r="40" spans="1:17" x14ac:dyDescent="0.25">
      <c r="A40" s="37" t="s">
        <v>30</v>
      </c>
      <c r="B40" s="122" t="s">
        <v>124</v>
      </c>
      <c r="C40" s="123">
        <v>175747</v>
      </c>
      <c r="D40" s="124">
        <v>93993215295</v>
      </c>
      <c r="E40" s="124">
        <v>6975621940</v>
      </c>
      <c r="F40" s="124">
        <v>68279323500</v>
      </c>
      <c r="G40" s="124">
        <v>9745361200</v>
      </c>
      <c r="H40" s="125">
        <v>8805442.3846359011</v>
      </c>
      <c r="J40" s="37" t="s">
        <v>44</v>
      </c>
      <c r="K40" s="122" t="s">
        <v>130</v>
      </c>
      <c r="L40" s="123">
        <v>3955</v>
      </c>
      <c r="M40" s="124">
        <v>1813535774</v>
      </c>
      <c r="N40" s="124">
        <v>330845481</v>
      </c>
      <c r="O40" s="124">
        <v>805381800</v>
      </c>
      <c r="P40" s="124">
        <v>290720200</v>
      </c>
      <c r="Q40" s="125">
        <v>9096121.2485907096</v>
      </c>
    </row>
    <row r="41" spans="1:17" x14ac:dyDescent="0.25">
      <c r="A41" s="34" t="s">
        <v>62</v>
      </c>
      <c r="B41" s="118" t="s">
        <v>123</v>
      </c>
      <c r="C41" s="119">
        <v>6102</v>
      </c>
      <c r="D41" s="120">
        <v>2126528300</v>
      </c>
      <c r="E41" s="120">
        <v>217297581</v>
      </c>
      <c r="F41" s="120">
        <v>1272037700</v>
      </c>
      <c r="G41" s="120">
        <v>409243100</v>
      </c>
      <c r="H41" s="121">
        <v>8715931.5101187285</v>
      </c>
      <c r="J41" s="34" t="s">
        <v>30</v>
      </c>
      <c r="K41" s="118" t="s">
        <v>124</v>
      </c>
      <c r="L41" s="119">
        <v>175011</v>
      </c>
      <c r="M41" s="120">
        <v>93236589094</v>
      </c>
      <c r="N41" s="120">
        <v>8398067053</v>
      </c>
      <c r="O41" s="120">
        <v>69094505600</v>
      </c>
      <c r="P41" s="120">
        <v>9281498700</v>
      </c>
      <c r="Q41" s="121">
        <v>8988094.9867894091</v>
      </c>
    </row>
    <row r="42" spans="1:17" x14ac:dyDescent="0.25">
      <c r="A42" s="37" t="s">
        <v>48</v>
      </c>
      <c r="B42" s="122" t="s">
        <v>128</v>
      </c>
      <c r="C42" s="123">
        <v>797</v>
      </c>
      <c r="D42" s="124">
        <v>327643157</v>
      </c>
      <c r="E42" s="124">
        <v>30217187</v>
      </c>
      <c r="F42" s="124">
        <v>184369400</v>
      </c>
      <c r="G42" s="124">
        <v>48984500</v>
      </c>
      <c r="H42" s="125">
        <v>8702211.8984999377</v>
      </c>
      <c r="J42" s="37" t="s">
        <v>62</v>
      </c>
      <c r="K42" s="122" t="s">
        <v>123</v>
      </c>
      <c r="L42" s="123">
        <v>6043</v>
      </c>
      <c r="M42" s="124">
        <v>2221969937</v>
      </c>
      <c r="N42" s="124">
        <v>292164899</v>
      </c>
      <c r="O42" s="124">
        <v>1289732500</v>
      </c>
      <c r="P42" s="124">
        <v>406797200</v>
      </c>
      <c r="Q42" s="125">
        <v>8932056.8052952103</v>
      </c>
    </row>
    <row r="43" spans="1:17" x14ac:dyDescent="0.25">
      <c r="A43" s="34" t="s">
        <v>30</v>
      </c>
      <c r="B43" s="118" t="s">
        <v>125</v>
      </c>
      <c r="C43" s="119">
        <v>29239</v>
      </c>
      <c r="D43" s="120">
        <v>11244793029</v>
      </c>
      <c r="E43" s="120">
        <v>1023682396</v>
      </c>
      <c r="F43" s="120">
        <v>7735073300</v>
      </c>
      <c r="G43" s="120">
        <v>2212583800</v>
      </c>
      <c r="H43" s="121">
        <v>8243769.022024476</v>
      </c>
      <c r="J43" s="34" t="s">
        <v>51</v>
      </c>
      <c r="K43" s="118" t="s">
        <v>126</v>
      </c>
      <c r="L43" s="119">
        <v>3660</v>
      </c>
      <c r="M43" s="120">
        <v>1758210038</v>
      </c>
      <c r="N43" s="120">
        <v>194001459</v>
      </c>
      <c r="O43" s="120">
        <v>859562400</v>
      </c>
      <c r="P43" s="120">
        <v>173491900</v>
      </c>
      <c r="Q43" s="121">
        <v>8499802.1663688105</v>
      </c>
    </row>
    <row r="44" spans="1:17" x14ac:dyDescent="0.25">
      <c r="A44" s="37" t="s">
        <v>37</v>
      </c>
      <c r="B44" s="122" t="s">
        <v>100</v>
      </c>
      <c r="C44" s="123">
        <v>4653</v>
      </c>
      <c r="D44" s="124">
        <v>1354270330</v>
      </c>
      <c r="E44" s="124">
        <v>119708881</v>
      </c>
      <c r="F44" s="124">
        <v>797241800</v>
      </c>
      <c r="G44" s="124">
        <v>130148900</v>
      </c>
      <c r="H44" s="125">
        <v>8025659.8180196285</v>
      </c>
      <c r="J44" s="37" t="s">
        <v>38</v>
      </c>
      <c r="K44" s="122" t="s">
        <v>134</v>
      </c>
      <c r="L44" s="123">
        <v>11588</v>
      </c>
      <c r="M44" s="124">
        <v>2526757110</v>
      </c>
      <c r="N44" s="124">
        <v>351698758</v>
      </c>
      <c r="O44" s="124">
        <v>2095944400</v>
      </c>
      <c r="P44" s="124">
        <v>743820500</v>
      </c>
      <c r="Q44" s="125">
        <v>7850898.6320195803</v>
      </c>
    </row>
    <row r="45" spans="1:17" x14ac:dyDescent="0.25">
      <c r="A45" s="34" t="s">
        <v>27</v>
      </c>
      <c r="B45" s="118" t="s">
        <v>129</v>
      </c>
      <c r="C45" s="119">
        <v>12253</v>
      </c>
      <c r="D45" s="120">
        <v>7953727892</v>
      </c>
      <c r="E45" s="120">
        <v>585145185</v>
      </c>
      <c r="F45" s="120">
        <v>3635670300</v>
      </c>
      <c r="G45" s="120">
        <v>649525900</v>
      </c>
      <c r="H45" s="121">
        <v>7709371.2919755187</v>
      </c>
      <c r="J45" s="34" t="s">
        <v>27</v>
      </c>
      <c r="K45" s="118" t="s">
        <v>129</v>
      </c>
      <c r="L45" s="119">
        <v>11889</v>
      </c>
      <c r="M45" s="120">
        <v>7923986823</v>
      </c>
      <c r="N45" s="120">
        <v>771089293</v>
      </c>
      <c r="O45" s="120">
        <v>3536275100</v>
      </c>
      <c r="P45" s="120">
        <v>641347700</v>
      </c>
      <c r="Q45" s="121">
        <v>7834223.9885411896</v>
      </c>
    </row>
    <row r="46" spans="1:17" x14ac:dyDescent="0.25">
      <c r="A46" s="37" t="s">
        <v>45</v>
      </c>
      <c r="B46" s="122" t="s">
        <v>132</v>
      </c>
      <c r="C46" s="123">
        <v>14650</v>
      </c>
      <c r="D46" s="124">
        <v>3340180607</v>
      </c>
      <c r="E46" s="124">
        <v>360779468</v>
      </c>
      <c r="F46" s="124">
        <v>2795869500</v>
      </c>
      <c r="G46" s="124">
        <v>1021344400</v>
      </c>
      <c r="H46" s="125">
        <v>7691858.6325233057</v>
      </c>
      <c r="J46" s="37" t="s">
        <v>45</v>
      </c>
      <c r="K46" s="122" t="s">
        <v>132</v>
      </c>
      <c r="L46" s="123">
        <v>14384</v>
      </c>
      <c r="M46" s="124">
        <v>3345198636</v>
      </c>
      <c r="N46" s="124">
        <v>459667654</v>
      </c>
      <c r="O46" s="124">
        <v>2785321600</v>
      </c>
      <c r="P46" s="124">
        <v>989224700</v>
      </c>
      <c r="Q46" s="125">
        <v>7781902.0170695502</v>
      </c>
    </row>
    <row r="47" spans="1:17" x14ac:dyDescent="0.25">
      <c r="A47" s="34" t="s">
        <v>54</v>
      </c>
      <c r="B47" s="118" t="s">
        <v>133</v>
      </c>
      <c r="C47" s="119">
        <v>45350</v>
      </c>
      <c r="D47" s="120">
        <v>21880498064</v>
      </c>
      <c r="E47" s="120">
        <v>2088622285</v>
      </c>
      <c r="F47" s="120">
        <v>11185787200</v>
      </c>
      <c r="G47" s="120">
        <v>2969303500</v>
      </c>
      <c r="H47" s="121">
        <v>7505999.8256339962</v>
      </c>
      <c r="J47" s="34" t="s">
        <v>37</v>
      </c>
      <c r="K47" s="118" t="s">
        <v>100</v>
      </c>
      <c r="L47" s="119">
        <v>4439</v>
      </c>
      <c r="M47" s="120">
        <v>1362308979</v>
      </c>
      <c r="N47" s="120">
        <v>156251435</v>
      </c>
      <c r="O47" s="120">
        <v>779605300</v>
      </c>
      <c r="P47" s="120">
        <v>126419100</v>
      </c>
      <c r="Q47" s="121">
        <v>7751447.0223508403</v>
      </c>
    </row>
    <row r="48" spans="1:17" x14ac:dyDescent="0.25">
      <c r="A48" s="37" t="s">
        <v>38</v>
      </c>
      <c r="B48" s="122" t="s">
        <v>131</v>
      </c>
      <c r="C48" s="123">
        <v>11423</v>
      </c>
      <c r="D48" s="124">
        <v>3253402839</v>
      </c>
      <c r="E48" s="124">
        <v>361716586</v>
      </c>
      <c r="F48" s="124">
        <v>2494318000</v>
      </c>
      <c r="G48" s="124">
        <v>925180700</v>
      </c>
      <c r="H48" s="125">
        <v>7354272.6302637011</v>
      </c>
      <c r="J48" s="37" t="s">
        <v>54</v>
      </c>
      <c r="K48" s="122" t="s">
        <v>133</v>
      </c>
      <c r="L48" s="123">
        <v>44509</v>
      </c>
      <c r="M48" s="124">
        <v>21989938782</v>
      </c>
      <c r="N48" s="124">
        <v>2608419740</v>
      </c>
      <c r="O48" s="124">
        <v>11068850500</v>
      </c>
      <c r="P48" s="124">
        <v>2904074000</v>
      </c>
      <c r="Q48" s="125">
        <v>7689117.0438938104</v>
      </c>
    </row>
    <row r="49" spans="1:17" x14ac:dyDescent="0.25">
      <c r="A49" s="34" t="s">
        <v>38</v>
      </c>
      <c r="B49" s="118" t="s">
        <v>134</v>
      </c>
      <c r="C49" s="119">
        <v>11705</v>
      </c>
      <c r="D49" s="120">
        <v>2368679251</v>
      </c>
      <c r="E49" s="120">
        <v>251961745</v>
      </c>
      <c r="F49" s="120">
        <v>2077288500</v>
      </c>
      <c r="G49" s="120">
        <v>737072500</v>
      </c>
      <c r="H49" s="121">
        <v>7286197.8249478042</v>
      </c>
      <c r="J49" s="34" t="s">
        <v>38</v>
      </c>
      <c r="K49" s="118" t="s">
        <v>131</v>
      </c>
      <c r="L49" s="119">
        <v>11481</v>
      </c>
      <c r="M49" s="120">
        <v>3338133879</v>
      </c>
      <c r="N49" s="120">
        <v>470661607</v>
      </c>
      <c r="O49" s="120">
        <v>2529199900</v>
      </c>
      <c r="P49" s="120">
        <v>908197600</v>
      </c>
      <c r="Q49" s="121">
        <v>7657894.6875948096</v>
      </c>
    </row>
    <row r="50" spans="1:17" x14ac:dyDescent="0.25">
      <c r="A50" s="37" t="s">
        <v>54</v>
      </c>
      <c r="B50" s="122" t="s">
        <v>139</v>
      </c>
      <c r="C50" s="123">
        <v>2714</v>
      </c>
      <c r="D50" s="124">
        <v>8889205439</v>
      </c>
      <c r="E50" s="124">
        <v>1619695859</v>
      </c>
      <c r="F50" s="124">
        <v>2841445500</v>
      </c>
      <c r="G50" s="124">
        <v>234388700</v>
      </c>
      <c r="H50" s="125">
        <v>7265666.2453416968</v>
      </c>
      <c r="J50" s="37" t="s">
        <v>30</v>
      </c>
      <c r="K50" s="122" t="s">
        <v>135</v>
      </c>
      <c r="L50" s="123">
        <v>61283</v>
      </c>
      <c r="M50" s="124">
        <v>28848642824</v>
      </c>
      <c r="N50" s="124">
        <v>2494090973</v>
      </c>
      <c r="O50" s="124">
        <v>21487120500</v>
      </c>
      <c r="P50" s="124">
        <v>4063063900</v>
      </c>
      <c r="Q50" s="125">
        <v>7629881.9989408096</v>
      </c>
    </row>
    <row r="51" spans="1:17" x14ac:dyDescent="0.25">
      <c r="A51" s="34" t="s">
        <v>30</v>
      </c>
      <c r="B51" s="118" t="s">
        <v>135</v>
      </c>
      <c r="C51" s="119">
        <v>59342</v>
      </c>
      <c r="D51" s="120">
        <v>28328566098</v>
      </c>
      <c r="E51" s="120">
        <v>1946603850</v>
      </c>
      <c r="F51" s="120">
        <v>20851438200</v>
      </c>
      <c r="G51" s="120">
        <v>3947992400</v>
      </c>
      <c r="H51" s="121">
        <v>7167913.3791537099</v>
      </c>
      <c r="J51" s="34" t="s">
        <v>63</v>
      </c>
      <c r="K51" s="118" t="s">
        <v>163</v>
      </c>
      <c r="L51" s="119">
        <v>13151</v>
      </c>
      <c r="M51" s="120">
        <v>2926546519</v>
      </c>
      <c r="N51" s="120">
        <v>413158830</v>
      </c>
      <c r="O51" s="120">
        <v>2443510100</v>
      </c>
      <c r="P51" s="120">
        <v>965928000</v>
      </c>
      <c r="Q51" s="121">
        <v>7355926.5349449199</v>
      </c>
    </row>
    <row r="52" spans="1:17" x14ac:dyDescent="0.25">
      <c r="A52" s="37" t="s">
        <v>38</v>
      </c>
      <c r="B52" s="122" t="s">
        <v>141</v>
      </c>
      <c r="C52" s="123">
        <v>6681</v>
      </c>
      <c r="D52" s="124">
        <v>1368106185</v>
      </c>
      <c r="E52" s="124">
        <v>131497470</v>
      </c>
      <c r="F52" s="124">
        <v>1033090500</v>
      </c>
      <c r="G52" s="124">
        <v>320471300</v>
      </c>
      <c r="H52" s="125">
        <v>6758201.5826675324</v>
      </c>
      <c r="J52" s="37" t="s">
        <v>54</v>
      </c>
      <c r="K52" s="122" t="s">
        <v>139</v>
      </c>
      <c r="L52" s="123">
        <v>2694</v>
      </c>
      <c r="M52" s="124">
        <v>8426810955</v>
      </c>
      <c r="N52" s="124">
        <v>1372182565</v>
      </c>
      <c r="O52" s="124">
        <v>2854193000</v>
      </c>
      <c r="P52" s="124">
        <v>216397000</v>
      </c>
      <c r="Q52" s="125">
        <v>7050159.2183795003</v>
      </c>
    </row>
    <row r="53" spans="1:17" x14ac:dyDescent="0.25">
      <c r="A53" s="34" t="s">
        <v>51</v>
      </c>
      <c r="B53" s="118" t="s">
        <v>137</v>
      </c>
      <c r="C53" s="119">
        <v>5007</v>
      </c>
      <c r="D53" s="120">
        <v>2036777095</v>
      </c>
      <c r="E53" s="120">
        <v>177472084</v>
      </c>
      <c r="F53" s="120">
        <v>1188462600</v>
      </c>
      <c r="G53" s="120">
        <v>220450500</v>
      </c>
      <c r="H53" s="121">
        <v>6747591.8182257377</v>
      </c>
      <c r="J53" s="34" t="s">
        <v>38</v>
      </c>
      <c r="K53" s="118" t="s">
        <v>141</v>
      </c>
      <c r="L53" s="119">
        <v>6658</v>
      </c>
      <c r="M53" s="120">
        <v>1310582203</v>
      </c>
      <c r="N53" s="120">
        <v>163712918</v>
      </c>
      <c r="O53" s="120">
        <v>1048942000</v>
      </c>
      <c r="P53" s="120">
        <v>323747400</v>
      </c>
      <c r="Q53" s="121">
        <v>6963364.69632746</v>
      </c>
    </row>
    <row r="54" spans="1:17" x14ac:dyDescent="0.25">
      <c r="A54" s="37" t="s">
        <v>63</v>
      </c>
      <c r="B54" s="122" t="s">
        <v>138</v>
      </c>
      <c r="C54" s="123">
        <v>8376</v>
      </c>
      <c r="D54" s="124">
        <v>3025172128</v>
      </c>
      <c r="E54" s="124">
        <v>281168166</v>
      </c>
      <c r="F54" s="124">
        <v>1863213600</v>
      </c>
      <c r="G54" s="124">
        <v>524691500</v>
      </c>
      <c r="H54" s="125">
        <v>6628052.5549376095</v>
      </c>
      <c r="J54" s="37" t="s">
        <v>63</v>
      </c>
      <c r="K54" s="122" t="s">
        <v>138</v>
      </c>
      <c r="L54" s="123">
        <v>8649</v>
      </c>
      <c r="M54" s="124">
        <v>3090332880</v>
      </c>
      <c r="N54" s="124">
        <v>367187310</v>
      </c>
      <c r="O54" s="124">
        <v>1998168900</v>
      </c>
      <c r="P54" s="124">
        <v>562441800</v>
      </c>
      <c r="Q54" s="125">
        <v>6952114.6514629303</v>
      </c>
    </row>
    <row r="55" spans="1:17" x14ac:dyDescent="0.25">
      <c r="A55" s="34" t="s">
        <v>63</v>
      </c>
      <c r="B55" s="118" t="s">
        <v>163</v>
      </c>
      <c r="C55" s="119">
        <v>12237</v>
      </c>
      <c r="D55" s="120">
        <v>2706980112</v>
      </c>
      <c r="E55" s="120">
        <v>291659384</v>
      </c>
      <c r="F55" s="120">
        <v>2223910400</v>
      </c>
      <c r="G55" s="120">
        <v>885109800</v>
      </c>
      <c r="H55" s="121">
        <v>6590085.0992194042</v>
      </c>
      <c r="J55" s="34" t="s">
        <v>30</v>
      </c>
      <c r="K55" s="118" t="s">
        <v>143</v>
      </c>
      <c r="L55" s="119">
        <v>44003</v>
      </c>
      <c r="M55" s="120">
        <v>17925142339</v>
      </c>
      <c r="N55" s="120">
        <v>1683929063</v>
      </c>
      <c r="O55" s="120">
        <v>13829058300</v>
      </c>
      <c r="P55" s="120">
        <v>3021569800</v>
      </c>
      <c r="Q55" s="121">
        <v>6599432.6225711796</v>
      </c>
    </row>
    <row r="56" spans="1:17" x14ac:dyDescent="0.25">
      <c r="A56" s="37" t="s">
        <v>69</v>
      </c>
      <c r="B56" s="122" t="s">
        <v>140</v>
      </c>
      <c r="C56" s="123">
        <v>2731</v>
      </c>
      <c r="D56" s="124">
        <v>808780656</v>
      </c>
      <c r="E56" s="124">
        <v>60908896</v>
      </c>
      <c r="F56" s="124">
        <v>320945600</v>
      </c>
      <c r="G56" s="124">
        <v>72199200</v>
      </c>
      <c r="H56" s="125">
        <v>6530339.4665995017</v>
      </c>
      <c r="J56" s="37" t="s">
        <v>63</v>
      </c>
      <c r="K56" s="122" t="s">
        <v>145</v>
      </c>
      <c r="L56" s="123">
        <v>7427</v>
      </c>
      <c r="M56" s="124">
        <v>3467527776</v>
      </c>
      <c r="N56" s="124">
        <v>517816249</v>
      </c>
      <c r="O56" s="124">
        <v>1744263000</v>
      </c>
      <c r="P56" s="124">
        <v>541498000</v>
      </c>
      <c r="Q56" s="125">
        <v>6508323.1682060901</v>
      </c>
    </row>
    <row r="57" spans="1:17" x14ac:dyDescent="0.25">
      <c r="A57" s="34" t="s">
        <v>63</v>
      </c>
      <c r="B57" s="118" t="s">
        <v>145</v>
      </c>
      <c r="C57" s="119">
        <v>7406</v>
      </c>
      <c r="D57" s="120">
        <v>3654928399</v>
      </c>
      <c r="E57" s="120">
        <v>370023554</v>
      </c>
      <c r="F57" s="120">
        <v>1679879000</v>
      </c>
      <c r="G57" s="120">
        <v>541276300</v>
      </c>
      <c r="H57" s="121">
        <v>6435782.8165941676</v>
      </c>
      <c r="J57" s="34" t="s">
        <v>51</v>
      </c>
      <c r="K57" s="118" t="s">
        <v>137</v>
      </c>
      <c r="L57" s="119">
        <v>4706</v>
      </c>
      <c r="M57" s="120">
        <v>1928966919</v>
      </c>
      <c r="N57" s="120">
        <v>195314651</v>
      </c>
      <c r="O57" s="120">
        <v>1125101100</v>
      </c>
      <c r="P57" s="120">
        <v>205921300</v>
      </c>
      <c r="Q57" s="121">
        <v>6507915.8778370004</v>
      </c>
    </row>
    <row r="58" spans="1:17" x14ac:dyDescent="0.25">
      <c r="A58" s="37" t="s">
        <v>30</v>
      </c>
      <c r="B58" s="122" t="s">
        <v>143</v>
      </c>
      <c r="C58" s="123">
        <v>44230</v>
      </c>
      <c r="D58" s="124">
        <v>18310332679</v>
      </c>
      <c r="E58" s="124">
        <v>1453600553</v>
      </c>
      <c r="F58" s="124">
        <v>13768175600</v>
      </c>
      <c r="G58" s="124">
        <v>3000469500</v>
      </c>
      <c r="H58" s="125">
        <v>6229714.1629504878</v>
      </c>
      <c r="J58" s="37" t="s">
        <v>30</v>
      </c>
      <c r="K58" s="122" t="s">
        <v>142</v>
      </c>
      <c r="L58" s="123">
        <v>56264</v>
      </c>
      <c r="M58" s="124">
        <v>21097350228</v>
      </c>
      <c r="N58" s="124">
        <v>2446837340</v>
      </c>
      <c r="O58" s="124">
        <v>14098195400</v>
      </c>
      <c r="P58" s="124">
        <v>3764624400</v>
      </c>
      <c r="Q58" s="125">
        <v>6477543.43397645</v>
      </c>
    </row>
    <row r="59" spans="1:17" x14ac:dyDescent="0.25">
      <c r="A59" s="34" t="s">
        <v>30</v>
      </c>
      <c r="B59" s="118" t="s">
        <v>142</v>
      </c>
      <c r="C59" s="119">
        <v>56740</v>
      </c>
      <c r="D59" s="120">
        <v>20831715706</v>
      </c>
      <c r="E59" s="120">
        <v>1925738032</v>
      </c>
      <c r="F59" s="120">
        <v>14078320000</v>
      </c>
      <c r="G59" s="120">
        <v>3742997700</v>
      </c>
      <c r="H59" s="121">
        <v>6220891.5766530987</v>
      </c>
      <c r="J59" s="34" t="s">
        <v>69</v>
      </c>
      <c r="K59" s="118" t="s">
        <v>140</v>
      </c>
      <c r="L59" s="119">
        <v>2608</v>
      </c>
      <c r="M59" s="120">
        <v>731223433</v>
      </c>
      <c r="N59" s="120">
        <v>80958214</v>
      </c>
      <c r="O59" s="120">
        <v>312975000</v>
      </c>
      <c r="P59" s="120">
        <v>67423200</v>
      </c>
      <c r="Q59" s="121">
        <v>6289024.856811</v>
      </c>
    </row>
    <row r="60" spans="1:17" x14ac:dyDescent="0.25">
      <c r="A60" s="37" t="s">
        <v>58</v>
      </c>
      <c r="B60" s="122" t="s">
        <v>148</v>
      </c>
      <c r="C60" s="123">
        <v>3456</v>
      </c>
      <c r="D60" s="124">
        <v>2032762007</v>
      </c>
      <c r="E60" s="124">
        <v>259085380</v>
      </c>
      <c r="F60" s="124">
        <v>631977100</v>
      </c>
      <c r="G60" s="124">
        <v>246580800</v>
      </c>
      <c r="H60" s="125">
        <v>6001840.1461657109</v>
      </c>
      <c r="J60" s="37" t="s">
        <v>58</v>
      </c>
      <c r="K60" s="122" t="s">
        <v>148</v>
      </c>
      <c r="L60" s="123">
        <v>3470</v>
      </c>
      <c r="M60" s="124">
        <v>1993207509</v>
      </c>
      <c r="N60" s="124">
        <v>306899706</v>
      </c>
      <c r="O60" s="124">
        <v>646429600</v>
      </c>
      <c r="P60" s="124">
        <v>234646600</v>
      </c>
      <c r="Q60" s="125">
        <v>6041198.5558962496</v>
      </c>
    </row>
    <row r="61" spans="1:17" x14ac:dyDescent="0.25">
      <c r="A61" s="34" t="s">
        <v>39</v>
      </c>
      <c r="B61" s="118" t="s">
        <v>144</v>
      </c>
      <c r="C61" s="119">
        <v>4635</v>
      </c>
      <c r="D61" s="120">
        <v>3266839788</v>
      </c>
      <c r="E61" s="120">
        <v>392723900</v>
      </c>
      <c r="F61" s="120">
        <v>1479315900</v>
      </c>
      <c r="G61" s="120">
        <v>282943300</v>
      </c>
      <c r="H61" s="121">
        <v>5985098.0341656646</v>
      </c>
      <c r="J61" s="34" t="s">
        <v>25</v>
      </c>
      <c r="K61" s="118" t="s">
        <v>147</v>
      </c>
      <c r="L61" s="119">
        <v>7072</v>
      </c>
      <c r="M61" s="120">
        <v>2968238846</v>
      </c>
      <c r="N61" s="120">
        <v>349337415</v>
      </c>
      <c r="O61" s="120">
        <v>1625653000</v>
      </c>
      <c r="P61" s="120">
        <v>546570800</v>
      </c>
      <c r="Q61" s="121">
        <v>5889894.2929711202</v>
      </c>
    </row>
    <row r="62" spans="1:17" x14ac:dyDescent="0.25">
      <c r="A62" s="37" t="s">
        <v>51</v>
      </c>
      <c r="B62" s="122" t="s">
        <v>146</v>
      </c>
      <c r="C62" s="123">
        <v>3193</v>
      </c>
      <c r="D62" s="124">
        <v>1639961691</v>
      </c>
      <c r="E62" s="124">
        <v>183993514</v>
      </c>
      <c r="F62" s="124">
        <v>734793200</v>
      </c>
      <c r="G62" s="124">
        <v>136852500</v>
      </c>
      <c r="H62" s="125">
        <v>5954638.6063135276</v>
      </c>
      <c r="J62" s="37" t="s">
        <v>39</v>
      </c>
      <c r="K62" s="122" t="s">
        <v>144</v>
      </c>
      <c r="L62" s="123">
        <v>4514</v>
      </c>
      <c r="M62" s="124">
        <v>3239953865</v>
      </c>
      <c r="N62" s="124">
        <v>447390813</v>
      </c>
      <c r="O62" s="124">
        <v>1451526000</v>
      </c>
      <c r="P62" s="124">
        <v>280216100</v>
      </c>
      <c r="Q62" s="125">
        <v>5864768.7794805998</v>
      </c>
    </row>
    <row r="63" spans="1:17" x14ac:dyDescent="0.25">
      <c r="A63" s="34" t="s">
        <v>25</v>
      </c>
      <c r="B63" s="118" t="s">
        <v>147</v>
      </c>
      <c r="C63" s="119">
        <v>7535</v>
      </c>
      <c r="D63" s="120">
        <v>3189641826</v>
      </c>
      <c r="E63" s="120">
        <v>297138127</v>
      </c>
      <c r="F63" s="120">
        <v>1714345300</v>
      </c>
      <c r="G63" s="120">
        <v>579518800</v>
      </c>
      <c r="H63" s="121">
        <v>5893368.086070844</v>
      </c>
      <c r="J63" s="34" t="s">
        <v>30</v>
      </c>
      <c r="K63" s="118" t="s">
        <v>150</v>
      </c>
      <c r="L63" s="119">
        <v>6143</v>
      </c>
      <c r="M63" s="120">
        <v>1701415233</v>
      </c>
      <c r="N63" s="120">
        <v>212898590</v>
      </c>
      <c r="O63" s="120">
        <v>1335059300</v>
      </c>
      <c r="P63" s="120">
        <v>478779800</v>
      </c>
      <c r="Q63" s="121">
        <v>5818496.0671082698</v>
      </c>
    </row>
    <row r="64" spans="1:17" x14ac:dyDescent="0.25">
      <c r="A64" s="37" t="s">
        <v>25</v>
      </c>
      <c r="B64" s="122" t="s">
        <v>149</v>
      </c>
      <c r="C64" s="123">
        <v>3511</v>
      </c>
      <c r="D64" s="124">
        <v>1295278482</v>
      </c>
      <c r="E64" s="124">
        <v>96822260</v>
      </c>
      <c r="F64" s="124">
        <v>793228900</v>
      </c>
      <c r="G64" s="124">
        <v>164815200</v>
      </c>
      <c r="H64" s="125">
        <v>5658798.3738876944</v>
      </c>
      <c r="J64" s="37" t="s">
        <v>63</v>
      </c>
      <c r="K64" s="122" t="s">
        <v>154</v>
      </c>
      <c r="L64" s="123">
        <v>24968</v>
      </c>
      <c r="M64" s="124">
        <v>6804994694</v>
      </c>
      <c r="N64" s="124">
        <v>813115065</v>
      </c>
      <c r="O64" s="124">
        <v>5809960500</v>
      </c>
      <c r="P64" s="124">
        <v>1845255100</v>
      </c>
      <c r="Q64" s="125">
        <v>5797528.1533510098</v>
      </c>
    </row>
    <row r="65" spans="1:17" x14ac:dyDescent="0.25">
      <c r="A65" s="34" t="s">
        <v>63</v>
      </c>
      <c r="B65" s="118" t="s">
        <v>154</v>
      </c>
      <c r="C65" s="119">
        <v>25280</v>
      </c>
      <c r="D65" s="120">
        <v>6899423210</v>
      </c>
      <c r="E65" s="120">
        <v>653808063</v>
      </c>
      <c r="F65" s="120">
        <v>5760749100</v>
      </c>
      <c r="G65" s="120">
        <v>1880015500</v>
      </c>
      <c r="H65" s="121">
        <v>5541689.4436118659</v>
      </c>
      <c r="J65" s="34" t="s">
        <v>45</v>
      </c>
      <c r="K65" s="118" t="s">
        <v>155</v>
      </c>
      <c r="L65" s="119">
        <v>16203</v>
      </c>
      <c r="M65" s="120">
        <v>5156811953</v>
      </c>
      <c r="N65" s="120">
        <v>676029213</v>
      </c>
      <c r="O65" s="120">
        <v>3651854900</v>
      </c>
      <c r="P65" s="120">
        <v>1218664000</v>
      </c>
      <c r="Q65" s="121">
        <v>5743186.7668395899</v>
      </c>
    </row>
    <row r="66" spans="1:17" x14ac:dyDescent="0.25">
      <c r="A66" s="37" t="s">
        <v>45</v>
      </c>
      <c r="B66" s="122" t="s">
        <v>155</v>
      </c>
      <c r="C66" s="123">
        <v>16333</v>
      </c>
      <c r="D66" s="124">
        <v>5227264779</v>
      </c>
      <c r="E66" s="124">
        <v>541883127</v>
      </c>
      <c r="F66" s="124">
        <v>3629518600</v>
      </c>
      <c r="G66" s="124">
        <v>1252133600</v>
      </c>
      <c r="H66" s="125">
        <v>5525137.3137325784</v>
      </c>
      <c r="J66" s="37" t="s">
        <v>51</v>
      </c>
      <c r="K66" s="122" t="s">
        <v>146</v>
      </c>
      <c r="L66" s="123">
        <v>3012</v>
      </c>
      <c r="M66" s="124">
        <v>1574587383</v>
      </c>
      <c r="N66" s="124">
        <v>207590950</v>
      </c>
      <c r="O66" s="124">
        <v>705771900</v>
      </c>
      <c r="P66" s="124">
        <v>131193400</v>
      </c>
      <c r="Q66" s="125">
        <v>5610092.1422585202</v>
      </c>
    </row>
    <row r="67" spans="1:17" x14ac:dyDescent="0.25">
      <c r="A67" s="34" t="s">
        <v>45</v>
      </c>
      <c r="B67" s="118" t="s">
        <v>162</v>
      </c>
      <c r="C67" s="119">
        <v>4265</v>
      </c>
      <c r="D67" s="120">
        <v>1515383733</v>
      </c>
      <c r="E67" s="120">
        <v>101310565</v>
      </c>
      <c r="F67" s="120">
        <v>728114100</v>
      </c>
      <c r="G67" s="120">
        <v>157693700</v>
      </c>
      <c r="H67" s="121">
        <v>5462781.9028737927</v>
      </c>
      <c r="J67" s="34" t="s">
        <v>25</v>
      </c>
      <c r="K67" s="118" t="s">
        <v>149</v>
      </c>
      <c r="L67" s="119">
        <v>3360</v>
      </c>
      <c r="M67" s="120">
        <v>1283480374</v>
      </c>
      <c r="N67" s="120">
        <v>119936401</v>
      </c>
      <c r="O67" s="120">
        <v>776491700</v>
      </c>
      <c r="P67" s="120">
        <v>159179100</v>
      </c>
      <c r="Q67" s="121">
        <v>5511336.83156888</v>
      </c>
    </row>
    <row r="68" spans="1:17" x14ac:dyDescent="0.25">
      <c r="A68" s="37" t="s">
        <v>54</v>
      </c>
      <c r="B68" s="122" t="s">
        <v>152</v>
      </c>
      <c r="C68" s="123">
        <v>2539</v>
      </c>
      <c r="D68" s="124">
        <v>889250041</v>
      </c>
      <c r="E68" s="124">
        <v>125562500</v>
      </c>
      <c r="F68" s="124">
        <v>433954000</v>
      </c>
      <c r="G68" s="124">
        <v>178894100</v>
      </c>
      <c r="H68" s="125">
        <v>5457552.2067062985</v>
      </c>
      <c r="J68" s="37" t="s">
        <v>63</v>
      </c>
      <c r="K68" s="122" t="s">
        <v>160</v>
      </c>
      <c r="L68" s="123">
        <v>7591</v>
      </c>
      <c r="M68" s="124">
        <v>2612933757</v>
      </c>
      <c r="N68" s="124">
        <v>308960855</v>
      </c>
      <c r="O68" s="124">
        <v>1641623000</v>
      </c>
      <c r="P68" s="124">
        <v>489733700</v>
      </c>
      <c r="Q68" s="125">
        <v>5473519.1301469496</v>
      </c>
    </row>
    <row r="69" spans="1:17" x14ac:dyDescent="0.25">
      <c r="A69" s="34" t="s">
        <v>30</v>
      </c>
      <c r="B69" s="118" t="s">
        <v>150</v>
      </c>
      <c r="C69" s="119">
        <v>6114</v>
      </c>
      <c r="D69" s="120">
        <v>1673945630</v>
      </c>
      <c r="E69" s="120">
        <v>164132617</v>
      </c>
      <c r="F69" s="120">
        <v>1306820800</v>
      </c>
      <c r="G69" s="120">
        <v>464207900</v>
      </c>
      <c r="H69" s="121">
        <v>5454186.4096839568</v>
      </c>
      <c r="J69" s="34" t="s">
        <v>54</v>
      </c>
      <c r="K69" s="118" t="s">
        <v>152</v>
      </c>
      <c r="L69" s="119">
        <v>2464</v>
      </c>
      <c r="M69" s="120">
        <v>817193245</v>
      </c>
      <c r="N69" s="120">
        <v>149781014</v>
      </c>
      <c r="O69" s="120">
        <v>424556100</v>
      </c>
      <c r="P69" s="120">
        <v>170837800</v>
      </c>
      <c r="Q69" s="121">
        <v>5460898.63426778</v>
      </c>
    </row>
    <row r="70" spans="1:17" x14ac:dyDescent="0.25">
      <c r="A70" s="37" t="s">
        <v>38</v>
      </c>
      <c r="B70" s="122" t="s">
        <v>153</v>
      </c>
      <c r="C70" s="123">
        <v>3647</v>
      </c>
      <c r="D70" s="124">
        <v>1008217434</v>
      </c>
      <c r="E70" s="124">
        <v>97218731</v>
      </c>
      <c r="F70" s="124">
        <v>629406600</v>
      </c>
      <c r="G70" s="124">
        <v>196754500</v>
      </c>
      <c r="H70" s="125">
        <v>5333773.3410740914</v>
      </c>
      <c r="J70" s="37" t="s">
        <v>38</v>
      </c>
      <c r="K70" s="122" t="s">
        <v>153</v>
      </c>
      <c r="L70" s="123">
        <v>3553</v>
      </c>
      <c r="M70" s="124">
        <v>965615026</v>
      </c>
      <c r="N70" s="124">
        <v>114923916</v>
      </c>
      <c r="O70" s="124">
        <v>620335800</v>
      </c>
      <c r="P70" s="124">
        <v>186203400</v>
      </c>
      <c r="Q70" s="125">
        <v>5407010.20219192</v>
      </c>
    </row>
    <row r="71" spans="1:17" x14ac:dyDescent="0.25">
      <c r="A71" s="34" t="s">
        <v>63</v>
      </c>
      <c r="B71" s="118" t="s">
        <v>160</v>
      </c>
      <c r="C71" s="119">
        <v>7562</v>
      </c>
      <c r="D71" s="120">
        <v>2696573931</v>
      </c>
      <c r="E71" s="120">
        <v>236595437</v>
      </c>
      <c r="F71" s="120">
        <v>1597838600</v>
      </c>
      <c r="G71" s="120">
        <v>466926000</v>
      </c>
      <c r="H71" s="121">
        <v>5327494.1470742999</v>
      </c>
      <c r="J71" s="34" t="s">
        <v>45</v>
      </c>
      <c r="K71" s="118" t="s">
        <v>162</v>
      </c>
      <c r="L71" s="119">
        <v>4043</v>
      </c>
      <c r="M71" s="120">
        <v>1379759909</v>
      </c>
      <c r="N71" s="120">
        <v>125127391</v>
      </c>
      <c r="O71" s="120">
        <v>704247900</v>
      </c>
      <c r="P71" s="120">
        <v>146781600</v>
      </c>
      <c r="Q71" s="121">
        <v>5261924.4686998203</v>
      </c>
    </row>
    <row r="72" spans="1:17" x14ac:dyDescent="0.25">
      <c r="A72" s="37" t="s">
        <v>25</v>
      </c>
      <c r="B72" s="122" t="s">
        <v>159</v>
      </c>
      <c r="C72" s="123">
        <v>1677</v>
      </c>
      <c r="D72" s="124">
        <v>750775403</v>
      </c>
      <c r="E72" s="124">
        <v>56148936</v>
      </c>
      <c r="F72" s="124">
        <v>444515200</v>
      </c>
      <c r="G72" s="124">
        <v>86039500</v>
      </c>
      <c r="H72" s="125">
        <v>5120910.442592389</v>
      </c>
      <c r="J72" s="37" t="s">
        <v>34</v>
      </c>
      <c r="K72" s="122" t="s">
        <v>151</v>
      </c>
      <c r="L72" s="123">
        <v>3441</v>
      </c>
      <c r="M72" s="124">
        <v>1634999024</v>
      </c>
      <c r="N72" s="124">
        <v>206811258</v>
      </c>
      <c r="O72" s="124">
        <v>762367700</v>
      </c>
      <c r="P72" s="124">
        <v>207451900</v>
      </c>
      <c r="Q72" s="125">
        <v>5141570.9159734603</v>
      </c>
    </row>
    <row r="73" spans="1:17" x14ac:dyDescent="0.25">
      <c r="A73" s="34" t="s">
        <v>34</v>
      </c>
      <c r="B73" s="118" t="s">
        <v>151</v>
      </c>
      <c r="C73" s="119">
        <v>2872</v>
      </c>
      <c r="D73" s="120">
        <v>1538292823</v>
      </c>
      <c r="E73" s="120">
        <v>141340100</v>
      </c>
      <c r="F73" s="120">
        <v>610974200</v>
      </c>
      <c r="G73" s="120">
        <v>142973100</v>
      </c>
      <c r="H73" s="121">
        <v>5098423.3994475072</v>
      </c>
      <c r="J73" s="34" t="s">
        <v>38</v>
      </c>
      <c r="K73" s="118" t="s">
        <v>161</v>
      </c>
      <c r="L73" s="119">
        <v>5162</v>
      </c>
      <c r="M73" s="120">
        <v>1525266601</v>
      </c>
      <c r="N73" s="120">
        <v>133543170</v>
      </c>
      <c r="O73" s="120">
        <v>1115665900</v>
      </c>
      <c r="P73" s="120">
        <v>245254000</v>
      </c>
      <c r="Q73" s="121">
        <v>5077488.0743722403</v>
      </c>
    </row>
    <row r="74" spans="1:17" x14ac:dyDescent="0.25">
      <c r="A74" s="37" t="s">
        <v>38</v>
      </c>
      <c r="B74" s="122" t="s">
        <v>161</v>
      </c>
      <c r="C74" s="123">
        <v>5303</v>
      </c>
      <c r="D74" s="124">
        <v>1679847970</v>
      </c>
      <c r="E74" s="124">
        <v>123206278</v>
      </c>
      <c r="F74" s="124">
        <v>1104934900</v>
      </c>
      <c r="G74" s="124">
        <v>246822200</v>
      </c>
      <c r="H74" s="125">
        <v>4978718.6270398684</v>
      </c>
      <c r="J74" s="37" t="s">
        <v>30</v>
      </c>
      <c r="K74" s="122" t="s">
        <v>136</v>
      </c>
      <c r="L74" s="123">
        <v>73332</v>
      </c>
      <c r="M74" s="124">
        <v>31846639835</v>
      </c>
      <c r="N74" s="124">
        <v>2490984000</v>
      </c>
      <c r="O74" s="124">
        <v>25441670100</v>
      </c>
      <c r="P74" s="124">
        <v>3971543500</v>
      </c>
      <c r="Q74" s="125">
        <v>5017782.2225175798</v>
      </c>
    </row>
    <row r="75" spans="1:17" x14ac:dyDescent="0.25">
      <c r="A75" s="34" t="s">
        <v>39</v>
      </c>
      <c r="B75" s="118" t="s">
        <v>157</v>
      </c>
      <c r="C75" s="119">
        <v>7181</v>
      </c>
      <c r="D75" s="120">
        <v>3566269315</v>
      </c>
      <c r="E75" s="120">
        <v>298896566</v>
      </c>
      <c r="F75" s="120">
        <v>2107107200</v>
      </c>
      <c r="G75" s="120">
        <v>403782200</v>
      </c>
      <c r="H75" s="121">
        <v>4927962.004277085</v>
      </c>
      <c r="J75" s="34" t="s">
        <v>38</v>
      </c>
      <c r="K75" s="118" t="s">
        <v>165</v>
      </c>
      <c r="L75" s="119">
        <v>5345</v>
      </c>
      <c r="M75" s="120">
        <v>1883545803</v>
      </c>
      <c r="N75" s="120">
        <v>272515320</v>
      </c>
      <c r="O75" s="120">
        <v>1116658500</v>
      </c>
      <c r="P75" s="120">
        <v>431572800</v>
      </c>
      <c r="Q75" s="121">
        <v>4983404.1086590998</v>
      </c>
    </row>
    <row r="76" spans="1:17" x14ac:dyDescent="0.25">
      <c r="A76" s="37" t="s">
        <v>24</v>
      </c>
      <c r="B76" s="122" t="s">
        <v>156</v>
      </c>
      <c r="C76" s="123">
        <v>4096</v>
      </c>
      <c r="D76" s="124">
        <v>1071602132</v>
      </c>
      <c r="E76" s="124">
        <v>80536078</v>
      </c>
      <c r="F76" s="124">
        <v>807248900</v>
      </c>
      <c r="G76" s="124">
        <v>184415300</v>
      </c>
      <c r="H76" s="125">
        <v>4926586.3980383724</v>
      </c>
      <c r="J76" s="37" t="s">
        <v>25</v>
      </c>
      <c r="K76" s="122" t="s">
        <v>159</v>
      </c>
      <c r="L76" s="123">
        <v>1560</v>
      </c>
      <c r="M76" s="124">
        <v>696119522</v>
      </c>
      <c r="N76" s="124">
        <v>63984844</v>
      </c>
      <c r="O76" s="124">
        <v>412807500</v>
      </c>
      <c r="P76" s="124">
        <v>75794000</v>
      </c>
      <c r="Q76" s="125">
        <v>4954570.16103731</v>
      </c>
    </row>
    <row r="77" spans="1:17" x14ac:dyDescent="0.25">
      <c r="A77" s="34" t="s">
        <v>38</v>
      </c>
      <c r="B77" s="118" t="s">
        <v>165</v>
      </c>
      <c r="C77" s="119">
        <v>5407</v>
      </c>
      <c r="D77" s="120">
        <v>1906104385</v>
      </c>
      <c r="E77" s="120">
        <v>214757068</v>
      </c>
      <c r="F77" s="120">
        <v>1120305700</v>
      </c>
      <c r="G77" s="120">
        <v>457742300</v>
      </c>
      <c r="H77" s="121">
        <v>4871879.6500343122</v>
      </c>
      <c r="J77" s="34" t="s">
        <v>38</v>
      </c>
      <c r="K77" s="118" t="s">
        <v>169</v>
      </c>
      <c r="L77" s="119">
        <v>4846</v>
      </c>
      <c r="M77" s="120">
        <v>1203678984</v>
      </c>
      <c r="N77" s="120">
        <v>170274993</v>
      </c>
      <c r="O77" s="120">
        <v>893756000</v>
      </c>
      <c r="P77" s="120">
        <v>330495400</v>
      </c>
      <c r="Q77" s="121">
        <v>4820709.0539138196</v>
      </c>
    </row>
    <row r="78" spans="1:17" x14ac:dyDescent="0.25">
      <c r="A78" s="37" t="s">
        <v>30</v>
      </c>
      <c r="B78" s="122" t="s">
        <v>136</v>
      </c>
      <c r="C78" s="123">
        <v>74567</v>
      </c>
      <c r="D78" s="124">
        <v>31672894870</v>
      </c>
      <c r="E78" s="124">
        <v>1987666959</v>
      </c>
      <c r="F78" s="124">
        <v>25312974400</v>
      </c>
      <c r="G78" s="124">
        <v>3990641700</v>
      </c>
      <c r="H78" s="125">
        <v>4869097.3199343579</v>
      </c>
      <c r="J78" s="37" t="s">
        <v>24</v>
      </c>
      <c r="K78" s="122" t="s">
        <v>156</v>
      </c>
      <c r="L78" s="123">
        <v>3945</v>
      </c>
      <c r="M78" s="124">
        <v>1050132624</v>
      </c>
      <c r="N78" s="124">
        <v>102958282</v>
      </c>
      <c r="O78" s="124">
        <v>787090900</v>
      </c>
      <c r="P78" s="124">
        <v>186871600</v>
      </c>
      <c r="Q78" s="125">
        <v>4772225.3884839304</v>
      </c>
    </row>
    <row r="79" spans="1:17" x14ac:dyDescent="0.25">
      <c r="A79" s="34" t="s">
        <v>38</v>
      </c>
      <c r="B79" s="118" t="s">
        <v>169</v>
      </c>
      <c r="C79" s="119">
        <v>4942</v>
      </c>
      <c r="D79" s="120">
        <v>1105462303</v>
      </c>
      <c r="E79" s="120">
        <v>115411610</v>
      </c>
      <c r="F79" s="120">
        <v>890236900</v>
      </c>
      <c r="G79" s="120">
        <v>328615000</v>
      </c>
      <c r="H79" s="121">
        <v>4671101.161777433</v>
      </c>
      <c r="J79" s="34" t="s">
        <v>39</v>
      </c>
      <c r="K79" s="118" t="s">
        <v>157</v>
      </c>
      <c r="L79" s="119">
        <v>6983</v>
      </c>
      <c r="M79" s="120">
        <v>3488442130</v>
      </c>
      <c r="N79" s="120">
        <v>350582975</v>
      </c>
      <c r="O79" s="120">
        <v>2063270200</v>
      </c>
      <c r="P79" s="120">
        <v>393710900</v>
      </c>
      <c r="Q79" s="121">
        <v>4657399.4428982399</v>
      </c>
    </row>
    <row r="80" spans="1:17" x14ac:dyDescent="0.25">
      <c r="A80" s="37" t="s">
        <v>34</v>
      </c>
      <c r="B80" s="122" t="s">
        <v>168</v>
      </c>
      <c r="C80" s="123">
        <v>1387</v>
      </c>
      <c r="D80" s="124">
        <v>358686798</v>
      </c>
      <c r="E80" s="124">
        <v>20132170</v>
      </c>
      <c r="F80" s="124">
        <v>251496900</v>
      </c>
      <c r="G80" s="124">
        <v>32864300</v>
      </c>
      <c r="H80" s="125">
        <v>4626050.0752624134</v>
      </c>
      <c r="J80" s="37" t="s">
        <v>25</v>
      </c>
      <c r="K80" s="122" t="s">
        <v>177</v>
      </c>
      <c r="L80" s="123">
        <v>18585</v>
      </c>
      <c r="M80" s="124">
        <v>10735447879</v>
      </c>
      <c r="N80" s="124">
        <v>1306009321</v>
      </c>
      <c r="O80" s="124">
        <v>4635914700</v>
      </c>
      <c r="P80" s="124">
        <v>1288003700</v>
      </c>
      <c r="Q80" s="125">
        <v>4623549.5906547299</v>
      </c>
    </row>
    <row r="81" spans="1:17" x14ac:dyDescent="0.25">
      <c r="A81" s="34" t="s">
        <v>54</v>
      </c>
      <c r="B81" s="118" t="s">
        <v>164</v>
      </c>
      <c r="C81" s="119">
        <v>1723</v>
      </c>
      <c r="D81" s="120">
        <v>676704644</v>
      </c>
      <c r="E81" s="120">
        <v>79576101</v>
      </c>
      <c r="F81" s="120">
        <v>293646100</v>
      </c>
      <c r="G81" s="120">
        <v>67823400</v>
      </c>
      <c r="H81" s="121">
        <v>4594879.4346877616</v>
      </c>
      <c r="J81" s="34" t="s">
        <v>34</v>
      </c>
      <c r="K81" s="118" t="s">
        <v>168</v>
      </c>
      <c r="L81" s="119">
        <v>1351</v>
      </c>
      <c r="M81" s="120">
        <v>352916482</v>
      </c>
      <c r="N81" s="120">
        <v>25567059</v>
      </c>
      <c r="O81" s="120">
        <v>245513100</v>
      </c>
      <c r="P81" s="120">
        <v>32395900</v>
      </c>
      <c r="Q81" s="121">
        <v>4573972.2327741999</v>
      </c>
    </row>
    <row r="82" spans="1:17" x14ac:dyDescent="0.25">
      <c r="A82" s="37" t="s">
        <v>25</v>
      </c>
      <c r="B82" s="122" t="s">
        <v>177</v>
      </c>
      <c r="C82" s="123">
        <v>19378</v>
      </c>
      <c r="D82" s="124">
        <v>10766335300</v>
      </c>
      <c r="E82" s="124">
        <v>1002643396</v>
      </c>
      <c r="F82" s="124">
        <v>4639895100</v>
      </c>
      <c r="G82" s="124">
        <v>1230641700</v>
      </c>
      <c r="H82" s="125">
        <v>4554762.7216671081</v>
      </c>
      <c r="J82" s="37" t="s">
        <v>31</v>
      </c>
      <c r="K82" s="122" t="s">
        <v>178</v>
      </c>
      <c r="L82" s="123">
        <v>26634</v>
      </c>
      <c r="M82" s="124">
        <v>9051997996</v>
      </c>
      <c r="N82" s="124">
        <v>1148995582</v>
      </c>
      <c r="O82" s="124">
        <v>6299673800</v>
      </c>
      <c r="P82" s="124">
        <v>1973191900</v>
      </c>
      <c r="Q82" s="125">
        <v>4549269.6762004998</v>
      </c>
    </row>
    <row r="83" spans="1:17" x14ac:dyDescent="0.25">
      <c r="A83" s="34" t="s">
        <v>22</v>
      </c>
      <c r="B83" s="118" t="s">
        <v>166</v>
      </c>
      <c r="C83" s="119">
        <v>4592</v>
      </c>
      <c r="D83" s="120">
        <v>1637592200</v>
      </c>
      <c r="E83" s="120">
        <v>183989355</v>
      </c>
      <c r="F83" s="120">
        <v>953815000</v>
      </c>
      <c r="G83" s="120">
        <v>287048100</v>
      </c>
      <c r="H83" s="121">
        <v>4479860.2055204939</v>
      </c>
      <c r="J83" s="34" t="s">
        <v>38</v>
      </c>
      <c r="K83" s="118" t="s">
        <v>158</v>
      </c>
      <c r="L83" s="119">
        <v>10642</v>
      </c>
      <c r="M83" s="120">
        <v>2373123756</v>
      </c>
      <c r="N83" s="120">
        <v>354401147</v>
      </c>
      <c r="O83" s="120">
        <v>2247517300</v>
      </c>
      <c r="P83" s="120">
        <v>867596600</v>
      </c>
      <c r="Q83" s="121">
        <v>4523450.0095185796</v>
      </c>
    </row>
    <row r="84" spans="1:17" x14ac:dyDescent="0.25">
      <c r="A84" s="37" t="s">
        <v>51</v>
      </c>
      <c r="B84" s="122" t="s">
        <v>144</v>
      </c>
      <c r="C84" s="123">
        <v>3722</v>
      </c>
      <c r="D84" s="124">
        <v>1676594135</v>
      </c>
      <c r="E84" s="124">
        <v>216991041</v>
      </c>
      <c r="F84" s="124">
        <v>890015100</v>
      </c>
      <c r="G84" s="124">
        <v>242099600</v>
      </c>
      <c r="H84" s="125">
        <v>4466816.2917039739</v>
      </c>
      <c r="J84" s="37" t="s">
        <v>22</v>
      </c>
      <c r="K84" s="122" t="s">
        <v>166</v>
      </c>
      <c r="L84" s="123">
        <v>4521</v>
      </c>
      <c r="M84" s="124">
        <v>1588431839</v>
      </c>
      <c r="N84" s="124">
        <v>225138773</v>
      </c>
      <c r="O84" s="124">
        <v>941313900</v>
      </c>
      <c r="P84" s="124">
        <v>285594500</v>
      </c>
      <c r="Q84" s="125">
        <v>4519247.04427604</v>
      </c>
    </row>
    <row r="85" spans="1:17" x14ac:dyDescent="0.25">
      <c r="A85" s="34" t="s">
        <v>38</v>
      </c>
      <c r="B85" s="118" t="s">
        <v>158</v>
      </c>
      <c r="C85" s="119">
        <v>10855</v>
      </c>
      <c r="D85" s="120">
        <v>2436155979</v>
      </c>
      <c r="E85" s="120">
        <v>281257388</v>
      </c>
      <c r="F85" s="120">
        <v>2255364300</v>
      </c>
      <c r="G85" s="120">
        <v>893253600</v>
      </c>
      <c r="H85" s="121">
        <v>4432672.4453908848</v>
      </c>
      <c r="J85" s="34" t="s">
        <v>38</v>
      </c>
      <c r="K85" s="118" t="s">
        <v>176</v>
      </c>
      <c r="L85" s="119">
        <v>5085</v>
      </c>
      <c r="M85" s="120">
        <v>1133864565</v>
      </c>
      <c r="N85" s="120">
        <v>160506652</v>
      </c>
      <c r="O85" s="120">
        <v>903139300</v>
      </c>
      <c r="P85" s="120">
        <v>313439400</v>
      </c>
      <c r="Q85" s="121">
        <v>4513581.0831227703</v>
      </c>
    </row>
    <row r="86" spans="1:17" x14ac:dyDescent="0.25">
      <c r="A86" s="37" t="s">
        <v>25</v>
      </c>
      <c r="B86" s="122" t="s">
        <v>174</v>
      </c>
      <c r="C86" s="123">
        <v>11464</v>
      </c>
      <c r="D86" s="124">
        <v>7785808175</v>
      </c>
      <c r="E86" s="124">
        <v>380527378</v>
      </c>
      <c r="F86" s="124">
        <v>3239917100</v>
      </c>
      <c r="G86" s="124">
        <v>315737600</v>
      </c>
      <c r="H86" s="125">
        <v>4425232.2236130685</v>
      </c>
      <c r="J86" s="37" t="s">
        <v>58</v>
      </c>
      <c r="K86" s="122" t="s">
        <v>170</v>
      </c>
      <c r="L86" s="123">
        <v>6201</v>
      </c>
      <c r="M86" s="124">
        <v>1459132005</v>
      </c>
      <c r="N86" s="124">
        <v>271627531</v>
      </c>
      <c r="O86" s="124">
        <v>1146889100</v>
      </c>
      <c r="P86" s="124">
        <v>466072600</v>
      </c>
      <c r="Q86" s="125">
        <v>4411669.6639137203</v>
      </c>
    </row>
    <row r="87" spans="1:17" x14ac:dyDescent="0.25">
      <c r="A87" s="34" t="s">
        <v>58</v>
      </c>
      <c r="B87" s="118" t="s">
        <v>170</v>
      </c>
      <c r="C87" s="119">
        <v>6542</v>
      </c>
      <c r="D87" s="120">
        <v>1548084095</v>
      </c>
      <c r="E87" s="120">
        <v>231027783</v>
      </c>
      <c r="F87" s="120">
        <v>1197755600</v>
      </c>
      <c r="G87" s="120">
        <v>494419000</v>
      </c>
      <c r="H87" s="121">
        <v>4409938.7006457476</v>
      </c>
      <c r="J87" s="34" t="s">
        <v>54</v>
      </c>
      <c r="K87" s="118" t="s">
        <v>164</v>
      </c>
      <c r="L87" s="119">
        <v>1608</v>
      </c>
      <c r="M87" s="120">
        <v>578875105</v>
      </c>
      <c r="N87" s="120">
        <v>83877937</v>
      </c>
      <c r="O87" s="120">
        <v>277865300</v>
      </c>
      <c r="P87" s="120">
        <v>62187000</v>
      </c>
      <c r="Q87" s="121">
        <v>4404857.8165434003</v>
      </c>
    </row>
    <row r="88" spans="1:17" x14ac:dyDescent="0.25">
      <c r="A88" s="37" t="s">
        <v>38</v>
      </c>
      <c r="B88" s="122" t="s">
        <v>176</v>
      </c>
      <c r="C88" s="123">
        <v>5127</v>
      </c>
      <c r="D88" s="124">
        <v>1140333648</v>
      </c>
      <c r="E88" s="124">
        <v>128378971</v>
      </c>
      <c r="F88" s="124">
        <v>895747600</v>
      </c>
      <c r="G88" s="124">
        <v>319479700</v>
      </c>
      <c r="H88" s="125">
        <v>4336907.7960576527</v>
      </c>
      <c r="J88" s="37" t="s">
        <v>63</v>
      </c>
      <c r="K88" s="122" t="s">
        <v>181</v>
      </c>
      <c r="L88" s="123">
        <v>7709</v>
      </c>
      <c r="M88" s="124">
        <v>2640243753</v>
      </c>
      <c r="N88" s="124">
        <v>375571445</v>
      </c>
      <c r="O88" s="124">
        <v>1593704700</v>
      </c>
      <c r="P88" s="124">
        <v>564355600</v>
      </c>
      <c r="Q88" s="125">
        <v>4348176.0038952697</v>
      </c>
    </row>
    <row r="89" spans="1:17" x14ac:dyDescent="0.25">
      <c r="A89" s="34" t="s">
        <v>31</v>
      </c>
      <c r="B89" s="118" t="s">
        <v>178</v>
      </c>
      <c r="C89" s="119">
        <v>27424</v>
      </c>
      <c r="D89" s="120">
        <v>9035184516</v>
      </c>
      <c r="E89" s="120">
        <v>875669824</v>
      </c>
      <c r="F89" s="120">
        <v>6342659800</v>
      </c>
      <c r="G89" s="120">
        <v>1911662500</v>
      </c>
      <c r="H89" s="121">
        <v>4271630.5038814628</v>
      </c>
      <c r="J89" s="34" t="s">
        <v>51</v>
      </c>
      <c r="K89" s="118" t="s">
        <v>144</v>
      </c>
      <c r="L89" s="119">
        <v>3537</v>
      </c>
      <c r="M89" s="120">
        <v>1683889383</v>
      </c>
      <c r="N89" s="120">
        <v>261243221</v>
      </c>
      <c r="O89" s="120">
        <v>855893800</v>
      </c>
      <c r="P89" s="120">
        <v>235109400</v>
      </c>
      <c r="Q89" s="121">
        <v>4313167.5594848702</v>
      </c>
    </row>
    <row r="90" spans="1:17" x14ac:dyDescent="0.25">
      <c r="A90" s="37" t="s">
        <v>25</v>
      </c>
      <c r="B90" s="122" t="s">
        <v>163</v>
      </c>
      <c r="C90" s="123">
        <v>14529</v>
      </c>
      <c r="D90" s="124">
        <v>6844166311</v>
      </c>
      <c r="E90" s="124">
        <v>512834101</v>
      </c>
      <c r="F90" s="124">
        <v>3551689000</v>
      </c>
      <c r="G90" s="124">
        <v>744183800</v>
      </c>
      <c r="H90" s="125">
        <v>4236356.9828850944</v>
      </c>
      <c r="J90" s="37" t="s">
        <v>25</v>
      </c>
      <c r="K90" s="122" t="s">
        <v>174</v>
      </c>
      <c r="L90" s="123">
        <v>11098</v>
      </c>
      <c r="M90" s="124">
        <v>8109253950</v>
      </c>
      <c r="N90" s="124">
        <v>483661645</v>
      </c>
      <c r="O90" s="124">
        <v>3175874200</v>
      </c>
      <c r="P90" s="124">
        <v>316402000</v>
      </c>
      <c r="Q90" s="125">
        <v>4236068.9854436601</v>
      </c>
    </row>
    <row r="91" spans="1:17" x14ac:dyDescent="0.25">
      <c r="A91" s="34" t="s">
        <v>67</v>
      </c>
      <c r="B91" s="118" t="s">
        <v>171</v>
      </c>
      <c r="C91" s="119">
        <v>2436</v>
      </c>
      <c r="D91" s="120">
        <v>612418749</v>
      </c>
      <c r="E91" s="120">
        <v>44834100</v>
      </c>
      <c r="F91" s="120">
        <v>490354400</v>
      </c>
      <c r="G91" s="120">
        <v>101653800</v>
      </c>
      <c r="H91" s="121">
        <v>4179678.7804752393</v>
      </c>
      <c r="J91" s="34" t="s">
        <v>25</v>
      </c>
      <c r="K91" s="118" t="s">
        <v>163</v>
      </c>
      <c r="L91" s="119">
        <v>13596</v>
      </c>
      <c r="M91" s="120">
        <v>6666221235</v>
      </c>
      <c r="N91" s="120">
        <v>703443348</v>
      </c>
      <c r="O91" s="120">
        <v>3369350300</v>
      </c>
      <c r="P91" s="120">
        <v>747721700</v>
      </c>
      <c r="Q91" s="121">
        <v>4154017.4366040402</v>
      </c>
    </row>
    <row r="92" spans="1:17" x14ac:dyDescent="0.25">
      <c r="A92" s="37" t="s">
        <v>63</v>
      </c>
      <c r="B92" s="122" t="s">
        <v>181</v>
      </c>
      <c r="C92" s="123">
        <v>7879</v>
      </c>
      <c r="D92" s="124">
        <v>2612557690</v>
      </c>
      <c r="E92" s="124">
        <v>288760204</v>
      </c>
      <c r="F92" s="124">
        <v>1565143100</v>
      </c>
      <c r="G92" s="124">
        <v>560482700</v>
      </c>
      <c r="H92" s="125">
        <v>4140162.2907579849</v>
      </c>
      <c r="J92" s="37" t="s">
        <v>31</v>
      </c>
      <c r="K92" s="122" t="s">
        <v>175</v>
      </c>
      <c r="L92" s="123">
        <v>3590</v>
      </c>
      <c r="M92" s="124">
        <v>1750632037</v>
      </c>
      <c r="N92" s="124">
        <v>229843595</v>
      </c>
      <c r="O92" s="124">
        <v>874048700</v>
      </c>
      <c r="P92" s="124">
        <v>251210800</v>
      </c>
      <c r="Q92" s="125">
        <v>4131326.05263113</v>
      </c>
    </row>
    <row r="93" spans="1:17" x14ac:dyDescent="0.25">
      <c r="A93" s="34" t="s">
        <v>44</v>
      </c>
      <c r="B93" s="118" t="s">
        <v>180</v>
      </c>
      <c r="C93" s="119">
        <v>327</v>
      </c>
      <c r="D93" s="120">
        <v>124506085</v>
      </c>
      <c r="E93" s="120">
        <v>19320416</v>
      </c>
      <c r="F93" s="120">
        <v>82006800</v>
      </c>
      <c r="G93" s="120">
        <v>10529100</v>
      </c>
      <c r="H93" s="121">
        <v>4101081.7392994068</v>
      </c>
      <c r="J93" s="34" t="s">
        <v>22</v>
      </c>
      <c r="K93" s="118" t="s">
        <v>172</v>
      </c>
      <c r="L93" s="119">
        <v>7730</v>
      </c>
      <c r="M93" s="120">
        <v>2445701962</v>
      </c>
      <c r="N93" s="120">
        <v>329194862</v>
      </c>
      <c r="O93" s="120">
        <v>1670759300</v>
      </c>
      <c r="P93" s="120">
        <v>511377600</v>
      </c>
      <c r="Q93" s="121">
        <v>4116894.7211756301</v>
      </c>
    </row>
    <row r="94" spans="1:17" x14ac:dyDescent="0.25">
      <c r="A94" s="37" t="s">
        <v>22</v>
      </c>
      <c r="B94" s="122" t="s">
        <v>172</v>
      </c>
      <c r="C94" s="123">
        <v>8003</v>
      </c>
      <c r="D94" s="124">
        <v>2551482965</v>
      </c>
      <c r="E94" s="124">
        <v>274599475</v>
      </c>
      <c r="F94" s="124">
        <v>1701976600</v>
      </c>
      <c r="G94" s="124">
        <v>534388600</v>
      </c>
      <c r="H94" s="125">
        <v>4063136.4377580052</v>
      </c>
      <c r="J94" s="37" t="s">
        <v>67</v>
      </c>
      <c r="K94" s="122" t="s">
        <v>171</v>
      </c>
      <c r="L94" s="123">
        <v>2276</v>
      </c>
      <c r="M94" s="124">
        <v>593683393</v>
      </c>
      <c r="N94" s="124">
        <v>54832712</v>
      </c>
      <c r="O94" s="124">
        <v>465766500</v>
      </c>
      <c r="P94" s="124">
        <v>96350800</v>
      </c>
      <c r="Q94" s="125">
        <v>4056302.4376840401</v>
      </c>
    </row>
    <row r="95" spans="1:17" x14ac:dyDescent="0.25">
      <c r="A95" s="34" t="s">
        <v>25</v>
      </c>
      <c r="B95" s="118" t="s">
        <v>151</v>
      </c>
      <c r="C95" s="119">
        <v>1682</v>
      </c>
      <c r="D95" s="120">
        <v>462965675</v>
      </c>
      <c r="E95" s="120">
        <v>20005547</v>
      </c>
      <c r="F95" s="120">
        <v>352827800</v>
      </c>
      <c r="G95" s="120">
        <v>32935400</v>
      </c>
      <c r="H95" s="121">
        <v>4015044.1272879755</v>
      </c>
      <c r="J95" s="34" t="s">
        <v>22</v>
      </c>
      <c r="K95" s="118" t="s">
        <v>182</v>
      </c>
      <c r="L95" s="119">
        <v>12246</v>
      </c>
      <c r="M95" s="120">
        <v>6519159249</v>
      </c>
      <c r="N95" s="120">
        <v>441286549</v>
      </c>
      <c r="O95" s="120">
        <v>5529948800</v>
      </c>
      <c r="P95" s="120">
        <v>796251700</v>
      </c>
      <c r="Q95" s="121">
        <v>4042022.1362178102</v>
      </c>
    </row>
    <row r="96" spans="1:17" x14ac:dyDescent="0.25">
      <c r="A96" s="37" t="s">
        <v>31</v>
      </c>
      <c r="B96" s="122" t="s">
        <v>175</v>
      </c>
      <c r="C96" s="123">
        <v>3664</v>
      </c>
      <c r="D96" s="124">
        <v>1831396228</v>
      </c>
      <c r="E96" s="124">
        <v>191495630</v>
      </c>
      <c r="F96" s="124">
        <v>880297000</v>
      </c>
      <c r="G96" s="124">
        <v>249366000</v>
      </c>
      <c r="H96" s="125">
        <v>3994356.2906231391</v>
      </c>
      <c r="J96" s="37" t="s">
        <v>25</v>
      </c>
      <c r="K96" s="122" t="s">
        <v>151</v>
      </c>
      <c r="L96" s="123">
        <v>1643</v>
      </c>
      <c r="M96" s="124">
        <v>442188206</v>
      </c>
      <c r="N96" s="124">
        <v>23443142</v>
      </c>
      <c r="O96" s="124">
        <v>348404700</v>
      </c>
      <c r="P96" s="124">
        <v>33279900</v>
      </c>
      <c r="Q96" s="125">
        <v>4024376.6967914798</v>
      </c>
    </row>
    <row r="97" spans="1:17" x14ac:dyDescent="0.25">
      <c r="A97" s="34" t="s">
        <v>30</v>
      </c>
      <c r="B97" s="118" t="s">
        <v>167</v>
      </c>
      <c r="C97" s="119">
        <v>122841</v>
      </c>
      <c r="D97" s="120">
        <v>59617552190</v>
      </c>
      <c r="E97" s="120">
        <v>4445964514</v>
      </c>
      <c r="F97" s="120">
        <v>42062066100</v>
      </c>
      <c r="G97" s="120">
        <v>9007115800</v>
      </c>
      <c r="H97" s="121">
        <v>3973777.318356093</v>
      </c>
      <c r="J97" s="34" t="s">
        <v>44</v>
      </c>
      <c r="K97" s="118" t="s">
        <v>180</v>
      </c>
      <c r="L97" s="119">
        <v>317</v>
      </c>
      <c r="M97" s="120">
        <v>118794821</v>
      </c>
      <c r="N97" s="120">
        <v>21126193</v>
      </c>
      <c r="O97" s="120">
        <v>83342300</v>
      </c>
      <c r="P97" s="120">
        <v>11689400</v>
      </c>
      <c r="Q97" s="121">
        <v>3992702.7613920998</v>
      </c>
    </row>
    <row r="98" spans="1:17" x14ac:dyDescent="0.25">
      <c r="A98" s="37" t="s">
        <v>22</v>
      </c>
      <c r="B98" s="122" t="s">
        <v>182</v>
      </c>
      <c r="C98" s="123">
        <v>12272</v>
      </c>
      <c r="D98" s="124">
        <v>6382147836</v>
      </c>
      <c r="E98" s="124">
        <v>342361963</v>
      </c>
      <c r="F98" s="124">
        <v>5371454000</v>
      </c>
      <c r="G98" s="124">
        <v>781982300</v>
      </c>
      <c r="H98" s="125">
        <v>3882711.4928725613</v>
      </c>
      <c r="J98" s="37" t="s">
        <v>30</v>
      </c>
      <c r="K98" s="122" t="s">
        <v>167</v>
      </c>
      <c r="L98" s="123">
        <v>117685</v>
      </c>
      <c r="M98" s="124">
        <v>57673889967</v>
      </c>
      <c r="N98" s="124">
        <v>5341103572</v>
      </c>
      <c r="O98" s="124">
        <v>41315508100</v>
      </c>
      <c r="P98" s="124">
        <v>8578417500</v>
      </c>
      <c r="Q98" s="125">
        <v>3959288.7627253798</v>
      </c>
    </row>
    <row r="99" spans="1:17" x14ac:dyDescent="0.25">
      <c r="A99" s="34" t="s">
        <v>25</v>
      </c>
      <c r="B99" s="118" t="s">
        <v>183</v>
      </c>
      <c r="C99" s="119">
        <v>7001</v>
      </c>
      <c r="D99" s="120">
        <v>4015587078</v>
      </c>
      <c r="E99" s="120">
        <v>292014678</v>
      </c>
      <c r="F99" s="120">
        <v>1966802700</v>
      </c>
      <c r="G99" s="120">
        <v>357499300</v>
      </c>
      <c r="H99" s="121">
        <v>3837033.7751299492</v>
      </c>
      <c r="J99" s="34" t="s">
        <v>26</v>
      </c>
      <c r="K99" s="118" t="s">
        <v>189</v>
      </c>
      <c r="L99" s="119">
        <v>3858</v>
      </c>
      <c r="M99" s="120">
        <v>2234466240</v>
      </c>
      <c r="N99" s="120">
        <v>256813795</v>
      </c>
      <c r="O99" s="120">
        <v>1222502300</v>
      </c>
      <c r="P99" s="120">
        <v>260699500</v>
      </c>
      <c r="Q99" s="121">
        <v>3908722.25626582</v>
      </c>
    </row>
    <row r="100" spans="1:17" x14ac:dyDescent="0.25">
      <c r="A100" s="37" t="s">
        <v>26</v>
      </c>
      <c r="B100" s="122" t="s">
        <v>189</v>
      </c>
      <c r="C100" s="123">
        <v>4017</v>
      </c>
      <c r="D100" s="124">
        <v>2284039975</v>
      </c>
      <c r="E100" s="124">
        <v>209620527</v>
      </c>
      <c r="F100" s="124">
        <v>1236010600</v>
      </c>
      <c r="G100" s="124">
        <v>281077500</v>
      </c>
      <c r="H100" s="125">
        <v>3761660.3912937478</v>
      </c>
      <c r="J100" s="37" t="s">
        <v>25</v>
      </c>
      <c r="K100" s="122" t="s">
        <v>183</v>
      </c>
      <c r="L100" s="123">
        <v>6680</v>
      </c>
      <c r="M100" s="124">
        <v>3886591512</v>
      </c>
      <c r="N100" s="124">
        <v>353096592</v>
      </c>
      <c r="O100" s="124">
        <v>1897626600</v>
      </c>
      <c r="P100" s="124">
        <v>341506000</v>
      </c>
      <c r="Q100" s="125">
        <v>3870579.9726096601</v>
      </c>
    </row>
    <row r="101" spans="1:17" x14ac:dyDescent="0.25">
      <c r="A101" s="34" t="s">
        <v>67</v>
      </c>
      <c r="B101" s="118" t="s">
        <v>173</v>
      </c>
      <c r="C101" s="119">
        <v>1540</v>
      </c>
      <c r="D101" s="120">
        <v>503017304</v>
      </c>
      <c r="E101" s="120">
        <v>50485008</v>
      </c>
      <c r="F101" s="120">
        <v>328740500</v>
      </c>
      <c r="G101" s="120">
        <v>99265400</v>
      </c>
      <c r="H101" s="121">
        <v>3748757.3253211807</v>
      </c>
      <c r="J101" s="34" t="s">
        <v>30</v>
      </c>
      <c r="K101" s="118" t="s">
        <v>204</v>
      </c>
      <c r="L101" s="119">
        <v>9093</v>
      </c>
      <c r="M101" s="120">
        <v>3504510941</v>
      </c>
      <c r="N101" s="120">
        <v>358270252</v>
      </c>
      <c r="O101" s="120">
        <v>2634778200</v>
      </c>
      <c r="P101" s="120">
        <v>731224400</v>
      </c>
      <c r="Q101" s="121">
        <v>3848582.1496182801</v>
      </c>
    </row>
    <row r="102" spans="1:17" x14ac:dyDescent="0.25">
      <c r="A102" s="37" t="s">
        <v>63</v>
      </c>
      <c r="B102" s="122" t="s">
        <v>184</v>
      </c>
      <c r="C102" s="123">
        <v>4428</v>
      </c>
      <c r="D102" s="124">
        <v>1006980545</v>
      </c>
      <c r="E102" s="124">
        <v>67310532</v>
      </c>
      <c r="F102" s="124">
        <v>685868600</v>
      </c>
      <c r="G102" s="124">
        <v>120748600</v>
      </c>
      <c r="H102" s="125">
        <v>3709539.176997574</v>
      </c>
      <c r="J102" s="37" t="s">
        <v>67</v>
      </c>
      <c r="K102" s="122" t="s">
        <v>173</v>
      </c>
      <c r="L102" s="123">
        <v>1473</v>
      </c>
      <c r="M102" s="124">
        <v>443573920</v>
      </c>
      <c r="N102" s="124">
        <v>56208897</v>
      </c>
      <c r="O102" s="124">
        <v>322800900</v>
      </c>
      <c r="P102" s="124">
        <v>92811600</v>
      </c>
      <c r="Q102" s="125">
        <v>3830331.5065142098</v>
      </c>
    </row>
    <row r="103" spans="1:17" x14ac:dyDescent="0.25">
      <c r="A103" s="34" t="s">
        <v>25</v>
      </c>
      <c r="B103" s="118" t="s">
        <v>188</v>
      </c>
      <c r="C103" s="119">
        <v>7081</v>
      </c>
      <c r="D103" s="120">
        <v>2787668470</v>
      </c>
      <c r="E103" s="120">
        <v>229471341</v>
      </c>
      <c r="F103" s="120">
        <v>1694140600</v>
      </c>
      <c r="G103" s="120">
        <v>448862100</v>
      </c>
      <c r="H103" s="121">
        <v>3660507.5344962738</v>
      </c>
      <c r="J103" s="34" t="s">
        <v>30</v>
      </c>
      <c r="K103" s="118" t="s">
        <v>185</v>
      </c>
      <c r="L103" s="119">
        <v>25714</v>
      </c>
      <c r="M103" s="120">
        <v>10710034652</v>
      </c>
      <c r="N103" s="120">
        <v>906256830</v>
      </c>
      <c r="O103" s="120">
        <v>8973221900</v>
      </c>
      <c r="P103" s="120">
        <v>1832884100</v>
      </c>
      <c r="Q103" s="121">
        <v>3813314.1770082498</v>
      </c>
    </row>
    <row r="104" spans="1:17" x14ac:dyDescent="0.25">
      <c r="A104" s="37" t="s">
        <v>30</v>
      </c>
      <c r="B104" s="122" t="s">
        <v>185</v>
      </c>
      <c r="C104" s="123">
        <v>26217</v>
      </c>
      <c r="D104" s="124">
        <v>10597548898</v>
      </c>
      <c r="E104" s="124">
        <v>718977690</v>
      </c>
      <c r="F104" s="124">
        <v>8787735800</v>
      </c>
      <c r="G104" s="124">
        <v>1845995700</v>
      </c>
      <c r="H104" s="125">
        <v>3658555.5895904447</v>
      </c>
      <c r="J104" s="37" t="s">
        <v>25</v>
      </c>
      <c r="K104" s="122" t="s">
        <v>188</v>
      </c>
      <c r="L104" s="123">
        <v>6762</v>
      </c>
      <c r="M104" s="124">
        <v>2702000459</v>
      </c>
      <c r="N104" s="124">
        <v>278881176</v>
      </c>
      <c r="O104" s="124">
        <v>1660883300</v>
      </c>
      <c r="P104" s="124">
        <v>430196000</v>
      </c>
      <c r="Q104" s="125">
        <v>3673045.1921346099</v>
      </c>
    </row>
    <row r="105" spans="1:17" x14ac:dyDescent="0.25">
      <c r="A105" s="34" t="s">
        <v>51</v>
      </c>
      <c r="B105" s="118" t="s">
        <v>192</v>
      </c>
      <c r="C105" s="119">
        <v>3623</v>
      </c>
      <c r="D105" s="120">
        <v>1248341471</v>
      </c>
      <c r="E105" s="120">
        <v>121990948</v>
      </c>
      <c r="F105" s="120">
        <v>743070400</v>
      </c>
      <c r="G105" s="120">
        <v>189263300</v>
      </c>
      <c r="H105" s="121">
        <v>3579431.5150331254</v>
      </c>
      <c r="J105" s="34" t="s">
        <v>60</v>
      </c>
      <c r="K105" s="118" t="s">
        <v>190</v>
      </c>
      <c r="L105" s="119">
        <v>63074</v>
      </c>
      <c r="M105" s="120">
        <v>22874046121</v>
      </c>
      <c r="N105" s="120">
        <v>2572695068</v>
      </c>
      <c r="O105" s="120">
        <v>16382065700</v>
      </c>
      <c r="P105" s="120">
        <v>4153725200</v>
      </c>
      <c r="Q105" s="121">
        <v>3615682.5619024299</v>
      </c>
    </row>
    <row r="106" spans="1:17" x14ac:dyDescent="0.25">
      <c r="A106" s="37" t="s">
        <v>27</v>
      </c>
      <c r="B106" s="122" t="s">
        <v>179</v>
      </c>
      <c r="C106" s="123">
        <v>7459</v>
      </c>
      <c r="D106" s="124">
        <v>3058646838</v>
      </c>
      <c r="E106" s="124">
        <v>232107113</v>
      </c>
      <c r="F106" s="124">
        <v>2062032900</v>
      </c>
      <c r="G106" s="124">
        <v>352045000</v>
      </c>
      <c r="H106" s="125">
        <v>3548243.4661224042</v>
      </c>
      <c r="J106" s="37" t="s">
        <v>65</v>
      </c>
      <c r="K106" s="122" t="s">
        <v>205</v>
      </c>
      <c r="L106" s="123">
        <v>20106</v>
      </c>
      <c r="M106" s="124">
        <v>7301486236</v>
      </c>
      <c r="N106" s="124">
        <v>817825429</v>
      </c>
      <c r="O106" s="124">
        <v>5403641800</v>
      </c>
      <c r="P106" s="124">
        <v>1503594000</v>
      </c>
      <c r="Q106" s="125">
        <v>3614379.2636376899</v>
      </c>
    </row>
    <row r="107" spans="1:17" x14ac:dyDescent="0.25">
      <c r="A107" s="34" t="s">
        <v>51</v>
      </c>
      <c r="B107" s="118" t="s">
        <v>193</v>
      </c>
      <c r="C107" s="119">
        <v>46679</v>
      </c>
      <c r="D107" s="120">
        <v>15583077959</v>
      </c>
      <c r="E107" s="120">
        <v>1391749352</v>
      </c>
      <c r="F107" s="120">
        <v>11310770400</v>
      </c>
      <c r="G107" s="120">
        <v>2076955800</v>
      </c>
      <c r="H107" s="121">
        <v>3534736.6113062953</v>
      </c>
      <c r="J107" s="34" t="s">
        <v>63</v>
      </c>
      <c r="K107" s="118" t="s">
        <v>184</v>
      </c>
      <c r="L107" s="119">
        <v>3819</v>
      </c>
      <c r="M107" s="120">
        <v>884250687</v>
      </c>
      <c r="N107" s="120">
        <v>79602469</v>
      </c>
      <c r="O107" s="120">
        <v>601784800</v>
      </c>
      <c r="P107" s="120">
        <v>111899900</v>
      </c>
      <c r="Q107" s="121">
        <v>3600054.5802780599</v>
      </c>
    </row>
    <row r="108" spans="1:17" x14ac:dyDescent="0.25">
      <c r="A108" s="37" t="s">
        <v>25</v>
      </c>
      <c r="B108" s="122" t="s">
        <v>187</v>
      </c>
      <c r="C108" s="123">
        <v>4331</v>
      </c>
      <c r="D108" s="124">
        <v>1991310529</v>
      </c>
      <c r="E108" s="124">
        <v>215883314</v>
      </c>
      <c r="F108" s="124">
        <v>1059009900</v>
      </c>
      <c r="G108" s="124">
        <v>365444500</v>
      </c>
      <c r="H108" s="125">
        <v>3521025.8893742529</v>
      </c>
      <c r="J108" s="37" t="s">
        <v>38</v>
      </c>
      <c r="K108" s="122" t="s">
        <v>186</v>
      </c>
      <c r="L108" s="123">
        <v>5410</v>
      </c>
      <c r="M108" s="124">
        <v>1597853042</v>
      </c>
      <c r="N108" s="124">
        <v>175091624</v>
      </c>
      <c r="O108" s="124">
        <v>1062564800</v>
      </c>
      <c r="P108" s="124">
        <v>232452400</v>
      </c>
      <c r="Q108" s="125">
        <v>3580084.4004069101</v>
      </c>
    </row>
    <row r="109" spans="1:17" x14ac:dyDescent="0.25">
      <c r="A109" s="34" t="s">
        <v>38</v>
      </c>
      <c r="B109" s="118" t="s">
        <v>186</v>
      </c>
      <c r="C109" s="119">
        <v>5534</v>
      </c>
      <c r="D109" s="120">
        <v>1655583688</v>
      </c>
      <c r="E109" s="120">
        <v>133421684</v>
      </c>
      <c r="F109" s="120">
        <v>1069404000</v>
      </c>
      <c r="G109" s="120">
        <v>235954600</v>
      </c>
      <c r="H109" s="121">
        <v>3508529.33355687</v>
      </c>
      <c r="J109" s="34" t="s">
        <v>51</v>
      </c>
      <c r="K109" s="118" t="s">
        <v>193</v>
      </c>
      <c r="L109" s="119">
        <v>46347</v>
      </c>
      <c r="M109" s="120">
        <v>15472524302</v>
      </c>
      <c r="N109" s="120">
        <v>1758025305</v>
      </c>
      <c r="O109" s="120">
        <v>11322056700</v>
      </c>
      <c r="P109" s="120">
        <v>2116968100</v>
      </c>
      <c r="Q109" s="121">
        <v>3571596.2117289999</v>
      </c>
    </row>
    <row r="110" spans="1:17" x14ac:dyDescent="0.25">
      <c r="A110" s="37" t="s">
        <v>60</v>
      </c>
      <c r="B110" s="122" t="s">
        <v>190</v>
      </c>
      <c r="C110" s="123">
        <v>62509</v>
      </c>
      <c r="D110" s="124">
        <v>22364639782</v>
      </c>
      <c r="E110" s="124">
        <v>1996960206</v>
      </c>
      <c r="F110" s="124">
        <v>16091664000</v>
      </c>
      <c r="G110" s="124">
        <v>4022171800</v>
      </c>
      <c r="H110" s="125">
        <v>3462123.1551717715</v>
      </c>
      <c r="J110" s="37" t="s">
        <v>25</v>
      </c>
      <c r="K110" s="122" t="s">
        <v>191</v>
      </c>
      <c r="L110" s="123">
        <v>4069</v>
      </c>
      <c r="M110" s="124">
        <v>2377323574</v>
      </c>
      <c r="N110" s="124">
        <v>249706444</v>
      </c>
      <c r="O110" s="124">
        <v>1142597700</v>
      </c>
      <c r="P110" s="124">
        <v>254952000</v>
      </c>
      <c r="Q110" s="125">
        <v>3558471.0655035698</v>
      </c>
    </row>
    <row r="111" spans="1:17" x14ac:dyDescent="0.25">
      <c r="A111" s="126" t="s">
        <v>25</v>
      </c>
      <c r="B111" s="127" t="s">
        <v>191</v>
      </c>
      <c r="C111" s="128">
        <v>4080</v>
      </c>
      <c r="D111" s="129">
        <v>2328208602</v>
      </c>
      <c r="E111" s="129">
        <v>198686110</v>
      </c>
      <c r="F111" s="129">
        <v>1132009100</v>
      </c>
      <c r="G111" s="129">
        <v>250724300</v>
      </c>
      <c r="H111" s="130">
        <v>3445149.6898556775</v>
      </c>
      <c r="J111" s="126" t="s">
        <v>25</v>
      </c>
      <c r="K111" s="127" t="s">
        <v>187</v>
      </c>
      <c r="L111" s="128">
        <v>4082</v>
      </c>
      <c r="M111" s="129">
        <v>1953431586</v>
      </c>
      <c r="N111" s="129">
        <v>254595153</v>
      </c>
      <c r="O111" s="129">
        <v>1011429700</v>
      </c>
      <c r="P111" s="129">
        <v>345263000</v>
      </c>
      <c r="Q111" s="130">
        <v>3468371.64184426</v>
      </c>
    </row>
  </sheetData>
  <mergeCells count="3">
    <mergeCell ref="A8:D8"/>
    <mergeCell ref="A10:H10"/>
    <mergeCell ref="J10:Q10"/>
  </mergeCells>
  <pageMargins left="0.7" right="0.7" top="0.75" bottom="0.75" header="0.3" footer="0.3"/>
  <pageSetup scale="77" orientation="portrait" r:id="rId1"/>
  <rowBreaks count="1" manualBreakCount="1">
    <brk id="52" max="25" man="1"/>
  </rowBreaks>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9"/>
  <sheetViews>
    <sheetView showGridLines="0" zoomScaleNormal="100" workbookViewId="0">
      <selection activeCell="A8" sqref="A8:D8"/>
    </sheetView>
  </sheetViews>
  <sheetFormatPr defaultRowHeight="15" x14ac:dyDescent="0.25"/>
  <cols>
    <col min="1" max="1" width="13.7109375" bestFit="1" customWidth="1"/>
    <col min="2" max="2" width="14.42578125" customWidth="1"/>
    <col min="3" max="3" width="18.42578125" bestFit="1" customWidth="1"/>
    <col min="4" max="4" width="15.28515625" bestFit="1" customWidth="1"/>
  </cols>
  <sheetData>
    <row r="1" spans="1:4" ht="20.25" x14ac:dyDescent="0.3">
      <c r="A1" s="2" t="s">
        <v>5</v>
      </c>
      <c r="B1" s="1"/>
      <c r="C1" s="3"/>
      <c r="D1" s="1"/>
    </row>
    <row r="2" spans="1:4" ht="15.75" x14ac:dyDescent="0.25">
      <c r="A2" s="4" t="s">
        <v>16</v>
      </c>
      <c r="B2" s="1"/>
      <c r="C2" s="3"/>
      <c r="D2" s="1"/>
    </row>
    <row r="3" spans="1:4" x14ac:dyDescent="0.25">
      <c r="A3" s="10" t="s">
        <v>198</v>
      </c>
      <c r="B3" s="9"/>
      <c r="C3" s="3"/>
      <c r="D3" s="1"/>
    </row>
    <row r="4" spans="1:4" x14ac:dyDescent="0.25">
      <c r="A4" s="5" t="s">
        <v>199</v>
      </c>
      <c r="B4" s="1"/>
      <c r="C4" s="3"/>
      <c r="D4" s="1"/>
    </row>
    <row r="5" spans="1:4" x14ac:dyDescent="0.25">
      <c r="A5" s="6" t="s">
        <v>6</v>
      </c>
      <c r="B5" s="1"/>
      <c r="C5" s="3"/>
      <c r="D5" s="1"/>
    </row>
    <row r="6" spans="1:4" x14ac:dyDescent="0.25">
      <c r="A6" s="5"/>
      <c r="B6" s="1"/>
      <c r="C6" s="3"/>
      <c r="D6" s="1"/>
    </row>
    <row r="7" spans="1:4" x14ac:dyDescent="0.25">
      <c r="A7" s="5" t="s">
        <v>7</v>
      </c>
      <c r="B7" s="1"/>
      <c r="C7" s="3"/>
      <c r="D7" s="1"/>
    </row>
    <row r="8" spans="1:4" ht="72" customHeight="1" x14ac:dyDescent="0.25">
      <c r="A8" s="180" t="s">
        <v>8</v>
      </c>
      <c r="B8" s="180"/>
      <c r="C8" s="180"/>
      <c r="D8" s="180"/>
    </row>
    <row r="10" spans="1:4" x14ac:dyDescent="0.25">
      <c r="A10" s="6" t="s">
        <v>194</v>
      </c>
    </row>
    <row r="11" spans="1:4" ht="15" customHeight="1" x14ac:dyDescent="0.25">
      <c r="A11" s="24"/>
      <c r="B11" s="26" t="s">
        <v>0</v>
      </c>
      <c r="C11" s="27" t="s">
        <v>1</v>
      </c>
      <c r="D11" s="26" t="s">
        <v>2</v>
      </c>
    </row>
    <row r="12" spans="1:4" ht="15" customHeight="1" x14ac:dyDescent="0.25">
      <c r="A12" s="11" t="s">
        <v>10</v>
      </c>
      <c r="B12" s="12">
        <v>2018</v>
      </c>
      <c r="C12" s="13">
        <v>2019</v>
      </c>
      <c r="D12" s="178" t="s">
        <v>91</v>
      </c>
    </row>
    <row r="13" spans="1:4" x14ac:dyDescent="0.25">
      <c r="A13" s="153" t="s">
        <v>4</v>
      </c>
      <c r="B13" s="161" t="s">
        <v>200</v>
      </c>
      <c r="C13" s="161" t="s">
        <v>201</v>
      </c>
      <c r="D13" s="187"/>
    </row>
    <row r="14" spans="1:4" x14ac:dyDescent="0.25">
      <c r="A14" s="90">
        <v>1000</v>
      </c>
      <c r="B14" s="16">
        <v>4657554625.5193996</v>
      </c>
      <c r="C14" s="16">
        <v>4989788407.5365496</v>
      </c>
      <c r="D14" s="17">
        <f>+C14/B14-1</f>
        <v>7.1332235202737904E-2</v>
      </c>
    </row>
    <row r="15" spans="1:4" x14ac:dyDescent="0.25">
      <c r="A15" s="18">
        <v>500</v>
      </c>
      <c r="B15" s="19">
        <v>4190708346.4093699</v>
      </c>
      <c r="C15" s="19">
        <v>4524465022.4473</v>
      </c>
      <c r="D15" s="20">
        <f t="shared" ref="D15:D20" si="0">+C15/B15-1</f>
        <v>7.9642067271012751E-2</v>
      </c>
    </row>
    <row r="16" spans="1:4" x14ac:dyDescent="0.25">
      <c r="A16" s="15">
        <v>250</v>
      </c>
      <c r="B16" s="21">
        <v>3755285803.8589602</v>
      </c>
      <c r="C16" s="21">
        <v>4077602829.2047601</v>
      </c>
      <c r="D16" s="22">
        <f t="shared" si="0"/>
        <v>8.5830224963060031E-2</v>
      </c>
    </row>
    <row r="17" spans="1:4" x14ac:dyDescent="0.25">
      <c r="A17" s="18">
        <v>100</v>
      </c>
      <c r="B17" s="19">
        <v>2143005242.79493</v>
      </c>
      <c r="C17" s="19">
        <v>2165994597.0268302</v>
      </c>
      <c r="D17" s="20">
        <f t="shared" si="0"/>
        <v>1.0727623886686022E-2</v>
      </c>
    </row>
    <row r="18" spans="1:4" x14ac:dyDescent="0.25">
      <c r="A18" s="15">
        <v>50</v>
      </c>
      <c r="B18" s="21">
        <v>861664981.29512799</v>
      </c>
      <c r="C18" s="21">
        <v>865050593.41195703</v>
      </c>
      <c r="D18" s="22">
        <f t="shared" si="0"/>
        <v>3.9291513410935064E-3</v>
      </c>
    </row>
    <row r="19" spans="1:4" x14ac:dyDescent="0.25">
      <c r="A19" s="18">
        <v>25</v>
      </c>
      <c r="B19" s="19">
        <v>501803560.47644597</v>
      </c>
      <c r="C19" s="19">
        <v>501181687.76025897</v>
      </c>
      <c r="D19" s="20">
        <f t="shared" si="0"/>
        <v>-1.2392752167731391E-3</v>
      </c>
    </row>
    <row r="20" spans="1:4" x14ac:dyDescent="0.25">
      <c r="A20" s="137">
        <v>10</v>
      </c>
      <c r="B20" s="138">
        <v>267092268.78143701</v>
      </c>
      <c r="C20" s="138">
        <v>264778714.99224699</v>
      </c>
      <c r="D20" s="139">
        <f t="shared" si="0"/>
        <v>-8.6620020854412116E-3</v>
      </c>
    </row>
    <row r="21" spans="1:4" x14ac:dyDescent="0.25">
      <c r="A21" s="24"/>
      <c r="B21" s="24"/>
      <c r="C21" s="24"/>
      <c r="D21" s="24"/>
    </row>
    <row r="22" spans="1:4" ht="15" customHeight="1" x14ac:dyDescent="0.25">
      <c r="A22" s="23" t="s">
        <v>11</v>
      </c>
      <c r="B22" s="12">
        <v>2018</v>
      </c>
      <c r="C22" s="13">
        <v>2019</v>
      </c>
      <c r="D22" s="178" t="s">
        <v>91</v>
      </c>
    </row>
    <row r="23" spans="1:4" x14ac:dyDescent="0.25">
      <c r="A23" s="153" t="s">
        <v>4</v>
      </c>
      <c r="B23" s="161" t="s">
        <v>200</v>
      </c>
      <c r="C23" s="161" t="s">
        <v>201</v>
      </c>
      <c r="D23" s="187"/>
    </row>
    <row r="24" spans="1:4" x14ac:dyDescent="0.25">
      <c r="A24" s="90">
        <v>1000</v>
      </c>
      <c r="B24" s="16">
        <v>5767800657.9682932</v>
      </c>
      <c r="C24" s="16">
        <v>6134095077.1895304</v>
      </c>
      <c r="D24" s="17">
        <f>+C24/B24-1</f>
        <v>6.3506775102429414E-2</v>
      </c>
    </row>
    <row r="25" spans="1:4" x14ac:dyDescent="0.25">
      <c r="A25" s="18">
        <v>500</v>
      </c>
      <c r="B25" s="19">
        <v>4907793165.3807592</v>
      </c>
      <c r="C25" s="19">
        <v>5201808698.4513597</v>
      </c>
      <c r="D25" s="20">
        <f t="shared" ref="D25:D31" si="1">+C25/B25-1</f>
        <v>5.9907889995154173E-2</v>
      </c>
    </row>
    <row r="26" spans="1:4" x14ac:dyDescent="0.25">
      <c r="A26" s="15">
        <v>250</v>
      </c>
      <c r="B26" s="21">
        <v>4064566418.7040224</v>
      </c>
      <c r="C26" s="21">
        <v>4340817837.1791096</v>
      </c>
      <c r="D26" s="22">
        <f t="shared" si="1"/>
        <v>6.7965777900406144E-2</v>
      </c>
    </row>
    <row r="27" spans="1:4" x14ac:dyDescent="0.25">
      <c r="A27" s="18">
        <v>100</v>
      </c>
      <c r="B27" s="19">
        <v>2566976850.7592096</v>
      </c>
      <c r="C27" s="19">
        <v>2591840190.2585301</v>
      </c>
      <c r="D27" s="20">
        <f t="shared" si="1"/>
        <v>9.6858448458414514E-3</v>
      </c>
    </row>
    <row r="28" spans="1:4" x14ac:dyDescent="0.25">
      <c r="A28" s="15">
        <v>50</v>
      </c>
      <c r="B28" s="21">
        <v>1166753043.7698505</v>
      </c>
      <c r="C28" s="21">
        <v>1168834274.90658</v>
      </c>
      <c r="D28" s="22">
        <f t="shared" si="1"/>
        <v>1.7837803362439342E-3</v>
      </c>
    </row>
    <row r="29" spans="1:4" x14ac:dyDescent="0.25">
      <c r="A29" s="18">
        <v>25</v>
      </c>
      <c r="B29" s="19">
        <v>659082281.91218793</v>
      </c>
      <c r="C29" s="19">
        <v>659997326.37594497</v>
      </c>
      <c r="D29" s="20">
        <f t="shared" si="1"/>
        <v>1.3883614972962643E-3</v>
      </c>
    </row>
    <row r="30" spans="1:4" x14ac:dyDescent="0.25">
      <c r="A30" s="15">
        <v>10</v>
      </c>
      <c r="B30" s="21">
        <v>328956047.23208141</v>
      </c>
      <c r="C30" s="21">
        <v>328815960.40037501</v>
      </c>
      <c r="D30" s="22">
        <f t="shared" si="1"/>
        <v>-4.2585273286543934E-4</v>
      </c>
    </row>
    <row r="31" spans="1:4" x14ac:dyDescent="0.25">
      <c r="A31" s="154" t="s">
        <v>3</v>
      </c>
      <c r="B31" s="155">
        <v>144902650.80603465</v>
      </c>
      <c r="C31" s="155">
        <v>147241010.00194901</v>
      </c>
      <c r="D31" s="156">
        <f t="shared" si="1"/>
        <v>1.6137449404182824E-2</v>
      </c>
    </row>
    <row r="34" spans="1:4" x14ac:dyDescent="0.25">
      <c r="A34" s="6" t="s">
        <v>195</v>
      </c>
    </row>
    <row r="35" spans="1:4" x14ac:dyDescent="0.25">
      <c r="A35" s="24"/>
      <c r="B35" s="26" t="s">
        <v>0</v>
      </c>
      <c r="C35" s="27" t="s">
        <v>1</v>
      </c>
      <c r="D35" s="26" t="s">
        <v>2</v>
      </c>
    </row>
    <row r="36" spans="1:4" ht="15" customHeight="1" x14ac:dyDescent="0.25">
      <c r="A36" s="11" t="s">
        <v>10</v>
      </c>
      <c r="B36" s="12">
        <v>2018</v>
      </c>
      <c r="C36" s="13">
        <v>2019</v>
      </c>
      <c r="D36" s="178" t="s">
        <v>91</v>
      </c>
    </row>
    <row r="37" spans="1:4" x14ac:dyDescent="0.25">
      <c r="A37" s="153" t="s">
        <v>4</v>
      </c>
      <c r="B37" s="161" t="s">
        <v>200</v>
      </c>
      <c r="C37" s="161" t="s">
        <v>201</v>
      </c>
      <c r="D37" s="187"/>
    </row>
    <row r="38" spans="1:4" ht="15" customHeight="1" x14ac:dyDescent="0.25">
      <c r="A38" s="90">
        <v>1000</v>
      </c>
      <c r="B38" s="16">
        <v>2830950381.2253199</v>
      </c>
      <c r="C38" s="16">
        <v>2957055148.5043101</v>
      </c>
      <c r="D38" s="17">
        <f>+C38/B38-1</f>
        <v>4.4545029158868044E-2</v>
      </c>
    </row>
    <row r="39" spans="1:4" x14ac:dyDescent="0.25">
      <c r="A39" s="18">
        <v>500</v>
      </c>
      <c r="B39" s="19">
        <v>2094080275.7527599</v>
      </c>
      <c r="C39" s="19">
        <v>2289076855.3291101</v>
      </c>
      <c r="D39" s="20">
        <f t="shared" ref="D39:D44" si="2">+C39/B39-1</f>
        <v>9.3118005949535343E-2</v>
      </c>
    </row>
    <row r="40" spans="1:4" x14ac:dyDescent="0.25">
      <c r="A40" s="15">
        <v>250</v>
      </c>
      <c r="B40" s="21">
        <v>1679665706.95715</v>
      </c>
      <c r="C40" s="21">
        <v>1794491226.19821</v>
      </c>
      <c r="D40" s="22">
        <f t="shared" si="2"/>
        <v>6.8362126323978867E-2</v>
      </c>
    </row>
    <row r="41" spans="1:4" x14ac:dyDescent="0.25">
      <c r="A41" s="18">
        <v>100</v>
      </c>
      <c r="B41" s="19">
        <v>1134803476.4749501</v>
      </c>
      <c r="C41" s="19">
        <v>1200461564.24949</v>
      </c>
      <c r="D41" s="20">
        <f t="shared" si="2"/>
        <v>5.7858553604800633E-2</v>
      </c>
    </row>
    <row r="42" spans="1:4" x14ac:dyDescent="0.25">
      <c r="A42" s="15">
        <v>50</v>
      </c>
      <c r="B42" s="21">
        <v>776224363.55091906</v>
      </c>
      <c r="C42" s="21">
        <v>828683168.20136094</v>
      </c>
      <c r="D42" s="22">
        <f t="shared" si="2"/>
        <v>6.7582012513062173E-2</v>
      </c>
    </row>
    <row r="43" spans="1:4" x14ac:dyDescent="0.25">
      <c r="A43" s="18">
        <v>25</v>
      </c>
      <c r="B43" s="19">
        <v>472099687.95208198</v>
      </c>
      <c r="C43" s="19">
        <v>504211680.98237598</v>
      </c>
      <c r="D43" s="20">
        <f t="shared" si="2"/>
        <v>6.8019517592973644E-2</v>
      </c>
    </row>
    <row r="44" spans="1:4" x14ac:dyDescent="0.25">
      <c r="A44" s="137">
        <v>10</v>
      </c>
      <c r="B44" s="138">
        <v>190429470.02077699</v>
      </c>
      <c r="C44" s="138">
        <v>200329068.13321701</v>
      </c>
      <c r="D44" s="139">
        <f t="shared" si="2"/>
        <v>5.1985641252690007E-2</v>
      </c>
    </row>
    <row r="45" spans="1:4" x14ac:dyDescent="0.25">
      <c r="A45" s="24"/>
      <c r="B45" s="24"/>
      <c r="C45" s="24"/>
      <c r="D45" s="24"/>
    </row>
    <row r="46" spans="1:4" ht="15" customHeight="1" x14ac:dyDescent="0.25">
      <c r="A46" s="23" t="s">
        <v>11</v>
      </c>
      <c r="B46" s="12">
        <v>2018</v>
      </c>
      <c r="C46" s="13">
        <v>2019</v>
      </c>
      <c r="D46" s="178" t="s">
        <v>91</v>
      </c>
    </row>
    <row r="47" spans="1:4" x14ac:dyDescent="0.25">
      <c r="A47" s="153" t="s">
        <v>4</v>
      </c>
      <c r="B47" s="161" t="s">
        <v>200</v>
      </c>
      <c r="C47" s="161" t="s">
        <v>201</v>
      </c>
      <c r="D47" s="187"/>
    </row>
    <row r="48" spans="1:4" x14ac:dyDescent="0.25">
      <c r="A48" s="90">
        <v>1000</v>
      </c>
      <c r="B48" s="16">
        <v>3143918832.0075922</v>
      </c>
      <c r="C48" s="16">
        <v>3349209079.80864</v>
      </c>
      <c r="D48" s="17">
        <f>+C48/B48-1</f>
        <v>6.5297566117493266E-2</v>
      </c>
    </row>
    <row r="49" spans="1:4" x14ac:dyDescent="0.25">
      <c r="A49" s="18">
        <v>500</v>
      </c>
      <c r="B49" s="19">
        <v>2652139045.7586093</v>
      </c>
      <c r="C49" s="19">
        <v>2858527435.57441</v>
      </c>
      <c r="D49" s="20">
        <f t="shared" ref="D49:D55" si="3">+C49/B49-1</f>
        <v>7.7819596278658087E-2</v>
      </c>
    </row>
    <row r="50" spans="1:4" x14ac:dyDescent="0.25">
      <c r="A50" s="15">
        <v>250</v>
      </c>
      <c r="B50" s="21">
        <v>2100014087.4548051</v>
      </c>
      <c r="C50" s="21">
        <v>2214708148.10145</v>
      </c>
      <c r="D50" s="22">
        <f t="shared" si="3"/>
        <v>5.4615852975373524E-2</v>
      </c>
    </row>
    <row r="51" spans="1:4" ht="15" customHeight="1" x14ac:dyDescent="0.25">
      <c r="A51" s="18">
        <v>100</v>
      </c>
      <c r="B51" s="19">
        <v>1456814854.5659401</v>
      </c>
      <c r="C51" s="19">
        <v>1582223137.9339001</v>
      </c>
      <c r="D51" s="20">
        <f t="shared" si="3"/>
        <v>8.6083885659805182E-2</v>
      </c>
    </row>
    <row r="52" spans="1:4" x14ac:dyDescent="0.25">
      <c r="A52" s="15">
        <v>50</v>
      </c>
      <c r="B52" s="21">
        <v>1037510716.9539807</v>
      </c>
      <c r="C52" s="21">
        <v>1100072658.8467901</v>
      </c>
      <c r="D52" s="22">
        <f t="shared" si="3"/>
        <v>6.0300044009650833E-2</v>
      </c>
    </row>
    <row r="53" spans="1:4" x14ac:dyDescent="0.25">
      <c r="A53" s="18">
        <v>25</v>
      </c>
      <c r="B53" s="19">
        <v>636050882.6550734</v>
      </c>
      <c r="C53" s="19">
        <v>679711774.68333995</v>
      </c>
      <c r="D53" s="20">
        <f t="shared" si="3"/>
        <v>6.8643709518981355E-2</v>
      </c>
    </row>
    <row r="54" spans="1:4" x14ac:dyDescent="0.25">
      <c r="A54" s="15">
        <v>10</v>
      </c>
      <c r="B54" s="21">
        <v>274183863.72287434</v>
      </c>
      <c r="C54" s="21">
        <v>287992366.202649</v>
      </c>
      <c r="D54" s="22">
        <f t="shared" si="3"/>
        <v>5.0362199628681603E-2</v>
      </c>
    </row>
    <row r="55" spans="1:4" x14ac:dyDescent="0.25">
      <c r="A55" s="154" t="s">
        <v>3</v>
      </c>
      <c r="B55" s="155">
        <v>120635095.17468579</v>
      </c>
      <c r="C55" s="155">
        <v>127152241.620371</v>
      </c>
      <c r="D55" s="156">
        <f t="shared" si="3"/>
        <v>5.4023635793945646E-2</v>
      </c>
    </row>
    <row r="58" spans="1:4" x14ac:dyDescent="0.25">
      <c r="A58" s="6" t="s">
        <v>196</v>
      </c>
    </row>
    <row r="59" spans="1:4" ht="15" customHeight="1" x14ac:dyDescent="0.25">
      <c r="A59" s="24"/>
      <c r="B59" s="26" t="s">
        <v>0</v>
      </c>
      <c r="C59" s="27" t="s">
        <v>1</v>
      </c>
      <c r="D59" s="26" t="s">
        <v>2</v>
      </c>
    </row>
    <row r="60" spans="1:4" ht="15" customHeight="1" x14ac:dyDescent="0.25">
      <c r="A60" s="11" t="s">
        <v>10</v>
      </c>
      <c r="B60" s="12">
        <v>2018</v>
      </c>
      <c r="C60" s="13">
        <v>2019</v>
      </c>
      <c r="D60" s="178" t="s">
        <v>91</v>
      </c>
    </row>
    <row r="61" spans="1:4" x14ac:dyDescent="0.25">
      <c r="A61" s="153" t="s">
        <v>4</v>
      </c>
      <c r="B61" s="161" t="s">
        <v>200</v>
      </c>
      <c r="C61" s="161" t="s">
        <v>201</v>
      </c>
      <c r="D61" s="187"/>
    </row>
    <row r="62" spans="1:4" x14ac:dyDescent="0.25">
      <c r="A62" s="90">
        <v>1000</v>
      </c>
      <c r="B62" s="16">
        <v>16684131978.330099</v>
      </c>
      <c r="C62" s="16">
        <v>17119395985.7883</v>
      </c>
      <c r="D62" s="17">
        <f>+C62/B62-1</f>
        <v>2.6088501818586352E-2</v>
      </c>
    </row>
    <row r="63" spans="1:4" x14ac:dyDescent="0.25">
      <c r="A63" s="18">
        <v>500</v>
      </c>
      <c r="B63" s="19">
        <v>15785927742.8221</v>
      </c>
      <c r="C63" s="19">
        <v>16200288284.4597</v>
      </c>
      <c r="D63" s="20">
        <f t="shared" ref="D63:D68" si="4">+C63/B63-1</f>
        <v>2.6248729145869287E-2</v>
      </c>
    </row>
    <row r="64" spans="1:4" x14ac:dyDescent="0.25">
      <c r="A64" s="15">
        <v>250</v>
      </c>
      <c r="B64" s="21">
        <v>12834277368.343</v>
      </c>
      <c r="C64" s="21">
        <v>13168521275.3055</v>
      </c>
      <c r="D64" s="22">
        <f t="shared" si="4"/>
        <v>2.6043064005063954E-2</v>
      </c>
    </row>
    <row r="65" spans="1:4" ht="15" customHeight="1" x14ac:dyDescent="0.25">
      <c r="A65" s="18">
        <v>100</v>
      </c>
      <c r="B65" s="19">
        <v>4530068473.42208</v>
      </c>
      <c r="C65" s="19">
        <v>4705740598.70222</v>
      </c>
      <c r="D65" s="20">
        <f t="shared" si="4"/>
        <v>3.8779132437138264E-2</v>
      </c>
    </row>
    <row r="66" spans="1:4" x14ac:dyDescent="0.25">
      <c r="A66" s="15">
        <v>50</v>
      </c>
      <c r="B66" s="21">
        <v>3037644556.26755</v>
      </c>
      <c r="C66" s="21">
        <v>3191322019.6290202</v>
      </c>
      <c r="D66" s="22">
        <f t="shared" si="4"/>
        <v>5.0590995922939141E-2</v>
      </c>
    </row>
    <row r="67" spans="1:4" x14ac:dyDescent="0.25">
      <c r="A67" s="18">
        <v>25</v>
      </c>
      <c r="B67" s="19">
        <v>1578947670.7987299</v>
      </c>
      <c r="C67" s="19">
        <v>1679205611.69857</v>
      </c>
      <c r="D67" s="20">
        <f t="shared" si="4"/>
        <v>6.3496683743244908E-2</v>
      </c>
    </row>
    <row r="68" spans="1:4" x14ac:dyDescent="0.25">
      <c r="A68" s="137">
        <v>10</v>
      </c>
      <c r="B68" s="138">
        <v>574993809.12899303</v>
      </c>
      <c r="C68" s="138">
        <v>608438704.15373504</v>
      </c>
      <c r="D68" s="139">
        <f t="shared" si="4"/>
        <v>5.8165661079733644E-2</v>
      </c>
    </row>
    <row r="69" spans="1:4" x14ac:dyDescent="0.25">
      <c r="A69" s="24"/>
      <c r="B69" s="24"/>
      <c r="C69" s="24"/>
      <c r="D69" s="24"/>
    </row>
    <row r="70" spans="1:4" ht="15" customHeight="1" x14ac:dyDescent="0.25">
      <c r="A70" s="23" t="s">
        <v>11</v>
      </c>
      <c r="B70" s="12">
        <v>2018</v>
      </c>
      <c r="C70" s="13">
        <v>2019</v>
      </c>
      <c r="D70" s="178" t="s">
        <v>91</v>
      </c>
    </row>
    <row r="71" spans="1:4" x14ac:dyDescent="0.25">
      <c r="A71" s="153" t="s">
        <v>4</v>
      </c>
      <c r="B71" s="161" t="s">
        <v>200</v>
      </c>
      <c r="C71" s="161" t="s">
        <v>201</v>
      </c>
      <c r="D71" s="187"/>
    </row>
    <row r="72" spans="1:4" x14ac:dyDescent="0.25">
      <c r="A72" s="90">
        <v>1000</v>
      </c>
      <c r="B72" s="16">
        <v>25584317269.279236</v>
      </c>
      <c r="C72" s="16">
        <v>26175183010.465099</v>
      </c>
      <c r="D72" s="17">
        <f>+C72/B72-1</f>
        <v>2.3094841068725946E-2</v>
      </c>
    </row>
    <row r="73" spans="1:4" x14ac:dyDescent="0.25">
      <c r="A73" s="18">
        <v>500</v>
      </c>
      <c r="B73" s="19">
        <v>23029833302.848495</v>
      </c>
      <c r="C73" s="19">
        <v>23437877936.5755</v>
      </c>
      <c r="D73" s="20">
        <f t="shared" ref="D73:D79" si="5">+C73/B73-1</f>
        <v>1.7718088896307105E-2</v>
      </c>
    </row>
    <row r="74" spans="1:4" x14ac:dyDescent="0.25">
      <c r="A74" s="15">
        <v>250</v>
      </c>
      <c r="B74" s="21">
        <v>15876570840.960457</v>
      </c>
      <c r="C74" s="21">
        <v>16141070610.7682</v>
      </c>
      <c r="D74" s="22">
        <f t="shared" si="5"/>
        <v>1.6659754329653609E-2</v>
      </c>
    </row>
    <row r="75" spans="1:4" x14ac:dyDescent="0.25">
      <c r="A75" s="18">
        <v>100</v>
      </c>
      <c r="B75" s="19">
        <v>6581293612.1067343</v>
      </c>
      <c r="C75" s="19">
        <v>6808410940.6023798</v>
      </c>
      <c r="D75" s="20">
        <f t="shared" si="5"/>
        <v>3.4509526831905557E-2</v>
      </c>
    </row>
    <row r="76" spans="1:4" x14ac:dyDescent="0.25">
      <c r="A76" s="15">
        <v>50</v>
      </c>
      <c r="B76" s="21">
        <v>3689871343.5067048</v>
      </c>
      <c r="C76" s="21">
        <v>3893134592.1451201</v>
      </c>
      <c r="D76" s="22">
        <f t="shared" si="5"/>
        <v>5.5086811900938004E-2</v>
      </c>
    </row>
    <row r="77" spans="1:4" x14ac:dyDescent="0.25">
      <c r="A77" s="18">
        <v>25</v>
      </c>
      <c r="B77" s="19">
        <v>2202136960.664537</v>
      </c>
      <c r="C77" s="19">
        <v>2310345199.2665901</v>
      </c>
      <c r="D77" s="20">
        <f t="shared" si="5"/>
        <v>4.9137833175189716E-2</v>
      </c>
    </row>
    <row r="78" spans="1:4" x14ac:dyDescent="0.25">
      <c r="A78" s="15">
        <v>10</v>
      </c>
      <c r="B78" s="21">
        <v>819408851.74249363</v>
      </c>
      <c r="C78" s="21">
        <v>867864959.58190703</v>
      </c>
      <c r="D78" s="22">
        <f t="shared" si="5"/>
        <v>5.9135445921007834E-2</v>
      </c>
    </row>
    <row r="79" spans="1:4" ht="15" customHeight="1" x14ac:dyDescent="0.25">
      <c r="A79" s="154" t="s">
        <v>3</v>
      </c>
      <c r="B79" s="155">
        <v>457747562.19958764</v>
      </c>
      <c r="C79" s="155">
        <v>478674364.92806602</v>
      </c>
      <c r="D79" s="156">
        <f t="shared" si="5"/>
        <v>4.5716906995462825E-2</v>
      </c>
    </row>
    <row r="81" spans="1:4" ht="15" customHeight="1" x14ac:dyDescent="0.25">
      <c r="A81" s="6" t="s">
        <v>197</v>
      </c>
    </row>
    <row r="82" spans="1:4" x14ac:dyDescent="0.25">
      <c r="A82" s="24"/>
      <c r="B82" s="26" t="s">
        <v>0</v>
      </c>
      <c r="C82" s="27" t="s">
        <v>1</v>
      </c>
      <c r="D82" s="26" t="s">
        <v>2</v>
      </c>
    </row>
    <row r="83" spans="1:4" ht="15" customHeight="1" x14ac:dyDescent="0.25">
      <c r="A83" s="11" t="s">
        <v>10</v>
      </c>
      <c r="B83" s="12">
        <v>2018</v>
      </c>
      <c r="C83" s="13">
        <v>2019</v>
      </c>
      <c r="D83" s="178" t="s">
        <v>91</v>
      </c>
    </row>
    <row r="84" spans="1:4" x14ac:dyDescent="0.25">
      <c r="A84" s="153" t="s">
        <v>4</v>
      </c>
      <c r="B84" s="161" t="s">
        <v>200</v>
      </c>
      <c r="C84" s="161" t="s">
        <v>201</v>
      </c>
      <c r="D84" s="187"/>
    </row>
    <row r="85" spans="1:4" x14ac:dyDescent="0.25">
      <c r="A85" s="90">
        <v>1000</v>
      </c>
      <c r="B85" s="16">
        <v>4899782830.8137302</v>
      </c>
      <c r="C85" s="16">
        <v>5594033721.9898596</v>
      </c>
      <c r="D85" s="17">
        <f>+C85/B85-1</f>
        <v>0.14169013508315675</v>
      </c>
    </row>
    <row r="86" spans="1:4" x14ac:dyDescent="0.25">
      <c r="A86" s="18">
        <v>500</v>
      </c>
      <c r="B86" s="19">
        <v>4208779526.7795601</v>
      </c>
      <c r="C86" s="19">
        <v>4801855210.56917</v>
      </c>
      <c r="D86" s="20">
        <f t="shared" ref="D86:D91" si="6">+C86/B86-1</f>
        <v>0.14091393479178382</v>
      </c>
    </row>
    <row r="87" spans="1:4" x14ac:dyDescent="0.25">
      <c r="A87" s="15">
        <v>250</v>
      </c>
      <c r="B87" s="21">
        <v>3634005123.6452098</v>
      </c>
      <c r="C87" s="21">
        <v>4091280931.5820298</v>
      </c>
      <c r="D87" s="22">
        <f t="shared" si="6"/>
        <v>0.12583246098402157</v>
      </c>
    </row>
    <row r="88" spans="1:4" x14ac:dyDescent="0.25">
      <c r="A88" s="18">
        <v>100</v>
      </c>
      <c r="B88" s="19">
        <v>2746406841.7214599</v>
      </c>
      <c r="C88" s="19">
        <v>3056992330.7761998</v>
      </c>
      <c r="D88" s="20">
        <f t="shared" si="6"/>
        <v>0.11308793887946456</v>
      </c>
    </row>
    <row r="89" spans="1:4" x14ac:dyDescent="0.25">
      <c r="A89" s="15">
        <v>50</v>
      </c>
      <c r="B89" s="21">
        <v>1974777454.2036099</v>
      </c>
      <c r="C89" s="21">
        <v>2247885839.0004902</v>
      </c>
      <c r="D89" s="22">
        <f t="shared" si="6"/>
        <v>0.13829831012883398</v>
      </c>
    </row>
    <row r="90" spans="1:4" x14ac:dyDescent="0.25">
      <c r="A90" s="18">
        <v>25</v>
      </c>
      <c r="B90" s="19">
        <v>1352819845.18503</v>
      </c>
      <c r="C90" s="19">
        <v>1531208799.23211</v>
      </c>
      <c r="D90" s="20">
        <f t="shared" si="6"/>
        <v>0.13186453072964865</v>
      </c>
    </row>
    <row r="91" spans="1:4" ht="15" customHeight="1" x14ac:dyDescent="0.25">
      <c r="A91" s="137">
        <v>10</v>
      </c>
      <c r="B91" s="138">
        <v>576358322.102355</v>
      </c>
      <c r="C91" s="138">
        <v>650783019.20889401</v>
      </c>
      <c r="D91" s="139">
        <f t="shared" si="6"/>
        <v>0.12912921398456367</v>
      </c>
    </row>
    <row r="92" spans="1:4" x14ac:dyDescent="0.25">
      <c r="A92" s="24"/>
      <c r="B92" s="24"/>
      <c r="C92" s="24"/>
      <c r="D92" s="24"/>
    </row>
    <row r="93" spans="1:4" ht="15" customHeight="1" x14ac:dyDescent="0.25">
      <c r="A93" s="23" t="s">
        <v>11</v>
      </c>
      <c r="B93" s="12">
        <v>2018</v>
      </c>
      <c r="C93" s="13">
        <v>2019</v>
      </c>
      <c r="D93" s="178" t="s">
        <v>91</v>
      </c>
    </row>
    <row r="94" spans="1:4" x14ac:dyDescent="0.25">
      <c r="A94" s="153" t="s">
        <v>4</v>
      </c>
      <c r="B94" s="161" t="s">
        <v>200</v>
      </c>
      <c r="C94" s="161" t="s">
        <v>201</v>
      </c>
      <c r="D94" s="187"/>
    </row>
    <row r="95" spans="1:4" x14ac:dyDescent="0.25">
      <c r="A95" s="90">
        <v>1000</v>
      </c>
      <c r="B95" s="16">
        <v>6415979464.4185867</v>
      </c>
      <c r="C95" s="16">
        <v>7169151968.5847998</v>
      </c>
      <c r="D95" s="17">
        <f>+C95/B95-1</f>
        <v>0.11739010518084081</v>
      </c>
    </row>
    <row r="96" spans="1:4" x14ac:dyDescent="0.25">
      <c r="A96" s="18">
        <v>500</v>
      </c>
      <c r="B96" s="19">
        <v>5473152703.206727</v>
      </c>
      <c r="C96" s="19">
        <v>6095978106.3118401</v>
      </c>
      <c r="D96" s="20">
        <f t="shared" ref="D96:D102" si="7">+C96/B96-1</f>
        <v>0.11379646008053079</v>
      </c>
    </row>
    <row r="97" spans="1:4" x14ac:dyDescent="0.25">
      <c r="A97" s="15">
        <v>250</v>
      </c>
      <c r="B97" s="21">
        <v>4316105806.3527069</v>
      </c>
      <c r="C97" s="21">
        <v>4846155917.2032003</v>
      </c>
      <c r="D97" s="22">
        <f t="shared" si="7"/>
        <v>0.12280748772894623</v>
      </c>
    </row>
    <row r="98" spans="1:4" x14ac:dyDescent="0.25">
      <c r="A98" s="18">
        <v>100</v>
      </c>
      <c r="B98" s="19">
        <v>3355625210.6532226</v>
      </c>
      <c r="C98" s="19">
        <v>3771194039.5808802</v>
      </c>
      <c r="D98" s="20">
        <f t="shared" si="7"/>
        <v>0.12384244450433157</v>
      </c>
    </row>
    <row r="99" spans="1:4" x14ac:dyDescent="0.25">
      <c r="A99" s="15">
        <v>50</v>
      </c>
      <c r="B99" s="21">
        <v>2521004690.7742004</v>
      </c>
      <c r="C99" s="21">
        <v>2848010922.2434402</v>
      </c>
      <c r="D99" s="22">
        <f t="shared" si="7"/>
        <v>0.12971266283872573</v>
      </c>
    </row>
    <row r="100" spans="1:4" x14ac:dyDescent="0.25">
      <c r="A100" s="18">
        <v>25</v>
      </c>
      <c r="B100" s="19">
        <v>1750154535.8690743</v>
      </c>
      <c r="C100" s="19">
        <v>1946121550.5669601</v>
      </c>
      <c r="D100" s="20">
        <f t="shared" si="7"/>
        <v>0.11197126349792552</v>
      </c>
    </row>
    <row r="101" spans="1:4" x14ac:dyDescent="0.25">
      <c r="A101" s="15">
        <v>10</v>
      </c>
      <c r="B101" s="21">
        <v>869958689.36792099</v>
      </c>
      <c r="C101" s="21">
        <v>974542291.53041399</v>
      </c>
      <c r="D101" s="22">
        <f t="shared" si="7"/>
        <v>0.12021674527842174</v>
      </c>
    </row>
    <row r="102" spans="1:4" x14ac:dyDescent="0.25">
      <c r="A102" s="154" t="s">
        <v>3</v>
      </c>
      <c r="B102" s="155">
        <v>383927735.06571591</v>
      </c>
      <c r="C102" s="155">
        <v>430305747.16722703</v>
      </c>
      <c r="D102" s="156">
        <f t="shared" si="7"/>
        <v>0.1207988063002865</v>
      </c>
    </row>
    <row r="104" spans="1:4" x14ac:dyDescent="0.25">
      <c r="A104" s="6" t="s">
        <v>206</v>
      </c>
    </row>
    <row r="105" spans="1:4" ht="15" customHeight="1" x14ac:dyDescent="0.25">
      <c r="A105" s="24"/>
      <c r="B105" s="26" t="s">
        <v>0</v>
      </c>
      <c r="C105" s="27" t="s">
        <v>1</v>
      </c>
      <c r="D105" s="26" t="s">
        <v>2</v>
      </c>
    </row>
    <row r="106" spans="1:4" ht="15" customHeight="1" x14ac:dyDescent="0.25">
      <c r="A106" s="11" t="s">
        <v>10</v>
      </c>
      <c r="B106" s="12">
        <v>2018</v>
      </c>
      <c r="C106" s="13">
        <v>2019</v>
      </c>
      <c r="D106" s="178" t="s">
        <v>91</v>
      </c>
    </row>
    <row r="107" spans="1:4" x14ac:dyDescent="0.25">
      <c r="A107" s="153" t="s">
        <v>4</v>
      </c>
      <c r="B107" s="176" t="s">
        <v>200</v>
      </c>
      <c r="C107" s="176" t="s">
        <v>201</v>
      </c>
      <c r="D107" s="187"/>
    </row>
    <row r="108" spans="1:4" x14ac:dyDescent="0.25">
      <c r="A108" s="90">
        <v>1000</v>
      </c>
      <c r="B108" s="16">
        <v>1869481457.0322101</v>
      </c>
      <c r="C108" s="16">
        <v>1827409194.7943201</v>
      </c>
      <c r="D108" s="17">
        <f>+C108/B108-1</f>
        <v>-2.2504776433931339E-2</v>
      </c>
    </row>
    <row r="109" spans="1:4" x14ac:dyDescent="0.25">
      <c r="A109" s="18">
        <v>500</v>
      </c>
      <c r="B109" s="19">
        <v>1618171920.6591301</v>
      </c>
      <c r="C109" s="19">
        <v>1576272438.5969501</v>
      </c>
      <c r="D109" s="20">
        <f t="shared" ref="D109:D114" si="8">+C109/B109-1</f>
        <v>-2.5893096726776199E-2</v>
      </c>
    </row>
    <row r="110" spans="1:4" x14ac:dyDescent="0.25">
      <c r="A110" s="15">
        <v>250</v>
      </c>
      <c r="B110" s="21">
        <v>1415565130.29883</v>
      </c>
      <c r="C110" s="21">
        <v>1377483965.1461</v>
      </c>
      <c r="D110" s="22">
        <f t="shared" si="8"/>
        <v>-2.6901740045469302E-2</v>
      </c>
    </row>
    <row r="111" spans="1:4" x14ac:dyDescent="0.25">
      <c r="A111" s="18">
        <v>100</v>
      </c>
      <c r="B111" s="19">
        <v>1050889270.81955</v>
      </c>
      <c r="C111" s="19">
        <v>1020152867.1022</v>
      </c>
      <c r="D111" s="20">
        <f t="shared" si="8"/>
        <v>-2.924799459925953E-2</v>
      </c>
    </row>
    <row r="112" spans="1:4" x14ac:dyDescent="0.25">
      <c r="A112" s="15">
        <v>50</v>
      </c>
      <c r="B112" s="21">
        <v>746891935.57908201</v>
      </c>
      <c r="C112" s="21">
        <v>725222120.20132303</v>
      </c>
      <c r="D112" s="22">
        <f t="shared" si="8"/>
        <v>-2.9013320864092473E-2</v>
      </c>
    </row>
    <row r="113" spans="1:4" x14ac:dyDescent="0.25">
      <c r="A113" s="18">
        <v>25</v>
      </c>
      <c r="B113" s="19">
        <v>502158035.01037699</v>
      </c>
      <c r="C113" s="19">
        <v>490179101.805439</v>
      </c>
      <c r="D113" s="20">
        <f t="shared" si="8"/>
        <v>-2.3854906961093381E-2</v>
      </c>
    </row>
    <row r="114" spans="1:4" x14ac:dyDescent="0.25">
      <c r="A114" s="137">
        <v>10</v>
      </c>
      <c r="B114" s="138">
        <v>301806158.301893</v>
      </c>
      <c r="C114" s="138">
        <v>301649193.02756298</v>
      </c>
      <c r="D114" s="139">
        <f t="shared" si="8"/>
        <v>-5.2008638661704687E-4</v>
      </c>
    </row>
    <row r="115" spans="1:4" ht="15" customHeight="1" x14ac:dyDescent="0.25">
      <c r="A115" s="24"/>
      <c r="B115" s="24"/>
      <c r="C115" s="24"/>
      <c r="D115" s="24"/>
    </row>
    <row r="116" spans="1:4" ht="15" customHeight="1" x14ac:dyDescent="0.25">
      <c r="A116" s="23" t="s">
        <v>11</v>
      </c>
      <c r="B116" s="12">
        <v>2018</v>
      </c>
      <c r="C116" s="13">
        <v>2019</v>
      </c>
      <c r="D116" s="178" t="s">
        <v>91</v>
      </c>
    </row>
    <row r="117" spans="1:4" x14ac:dyDescent="0.25">
      <c r="A117" s="153" t="s">
        <v>4</v>
      </c>
      <c r="B117" s="176" t="s">
        <v>200</v>
      </c>
      <c r="C117" s="176" t="s">
        <v>201</v>
      </c>
      <c r="D117" s="187"/>
    </row>
    <row r="118" spans="1:4" x14ac:dyDescent="0.25">
      <c r="A118" s="90">
        <v>1000</v>
      </c>
      <c r="B118" s="16">
        <v>2255231144.8912301</v>
      </c>
      <c r="C118" s="16">
        <v>2203995702.56042</v>
      </c>
      <c r="D118" s="17">
        <f>+C118/B118-1</f>
        <v>-2.2718488278628768E-2</v>
      </c>
    </row>
    <row r="119" spans="1:4" x14ac:dyDescent="0.25">
      <c r="A119" s="18">
        <v>500</v>
      </c>
      <c r="B119" s="19">
        <v>1854873134.91941</v>
      </c>
      <c r="C119" s="19">
        <v>1809180626.8164301</v>
      </c>
      <c r="D119" s="20">
        <f t="shared" ref="D119:D125" si="9">+C119/B119-1</f>
        <v>-2.4633764564693572E-2</v>
      </c>
    </row>
    <row r="120" spans="1:4" x14ac:dyDescent="0.25">
      <c r="A120" s="15">
        <v>250</v>
      </c>
      <c r="B120" s="21">
        <v>1501888333.4604199</v>
      </c>
      <c r="C120" s="21">
        <v>1466222955.5239699</v>
      </c>
      <c r="D120" s="22">
        <f t="shared" si="9"/>
        <v>-2.3747023757935026E-2</v>
      </c>
    </row>
    <row r="121" spans="1:4" x14ac:dyDescent="0.25">
      <c r="A121" s="18">
        <v>100</v>
      </c>
      <c r="B121" s="19">
        <v>1179524750.40294</v>
      </c>
      <c r="C121" s="19">
        <v>1151841541.8570499</v>
      </c>
      <c r="D121" s="20">
        <f t="shared" si="9"/>
        <v>-2.3469798778222528E-2</v>
      </c>
    </row>
    <row r="122" spans="1:4" x14ac:dyDescent="0.25">
      <c r="A122" s="15">
        <v>50</v>
      </c>
      <c r="B122" s="21">
        <v>884936607.90938699</v>
      </c>
      <c r="C122" s="21">
        <v>862096357.19031405</v>
      </c>
      <c r="D122" s="22">
        <f t="shared" si="9"/>
        <v>-2.5810041662794103E-2</v>
      </c>
    </row>
    <row r="123" spans="1:4" x14ac:dyDescent="0.25">
      <c r="A123" s="18">
        <v>25</v>
      </c>
      <c r="B123" s="19">
        <v>606533357.19781399</v>
      </c>
      <c r="C123" s="19">
        <v>593152589.41915202</v>
      </c>
      <c r="D123" s="20">
        <f t="shared" si="9"/>
        <v>-2.206105834060168E-2</v>
      </c>
    </row>
    <row r="124" spans="1:4" x14ac:dyDescent="0.25">
      <c r="A124" s="15">
        <v>10</v>
      </c>
      <c r="B124" s="21">
        <v>335505714.91909099</v>
      </c>
      <c r="C124" s="21">
        <v>334132128.20979297</v>
      </c>
      <c r="D124" s="22">
        <f t="shared" si="9"/>
        <v>-4.0940784261432883E-3</v>
      </c>
    </row>
    <row r="125" spans="1:4" x14ac:dyDescent="0.25">
      <c r="A125" s="154" t="s">
        <v>3</v>
      </c>
      <c r="B125" s="155">
        <v>103142835.352165</v>
      </c>
      <c r="C125" s="155">
        <v>100746839.845532</v>
      </c>
      <c r="D125" s="156">
        <f t="shared" si="9"/>
        <v>-2.3229878240715873E-2</v>
      </c>
    </row>
    <row r="129" ht="15" customHeight="1" x14ac:dyDescent="0.25"/>
    <row r="139" ht="15" customHeight="1" x14ac:dyDescent="0.25"/>
  </sheetData>
  <mergeCells count="11">
    <mergeCell ref="D106:D107"/>
    <mergeCell ref="D116:D117"/>
    <mergeCell ref="A8:D8"/>
    <mergeCell ref="D83:D84"/>
    <mergeCell ref="D12:D13"/>
    <mergeCell ref="D93:D94"/>
    <mergeCell ref="D70:D71"/>
    <mergeCell ref="D60:D61"/>
    <mergeCell ref="D46:D47"/>
    <mergeCell ref="D36:D37"/>
    <mergeCell ref="D22:D23"/>
  </mergeCells>
  <pageMargins left="0.45" right="0.45" top="0.5" bottom="0.5" header="0.3" footer="0.3"/>
  <pageSetup fitToHeight="0" orientation="portrait" r:id="rId1"/>
  <rowBreaks count="2" manualBreakCount="2">
    <brk id="32" max="16383" man="1"/>
    <brk id="80" max="16383" man="1"/>
  </rowBreaks>
  <ignoredErrors>
    <ignoredError sqref="B11:D11 B35:D35 B59:D59 B82:D82 B105:D10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15</vt:i4>
      </vt:variant>
    </vt:vector>
  </HeadingPairs>
  <TitlesOfParts>
    <vt:vector size="21" baseType="lpstr">
      <vt:lpstr>Disclaimer</vt:lpstr>
      <vt:lpstr>AIR Inland Flood</vt:lpstr>
      <vt:lpstr>AAL SummarybyState</vt:lpstr>
      <vt:lpstr>AAL SummaryOthers</vt:lpstr>
      <vt:lpstr>Top 100 Counties</vt:lpstr>
      <vt:lpstr>Key State PML</vt:lpstr>
      <vt:lpstr>Disclaimer!DisclaimerId</vt:lpstr>
      <vt:lpstr>Disclaimer!DisclaimerReliedOnItems</vt:lpstr>
      <vt:lpstr>Disclaimer!DisclaimerText</vt:lpstr>
      <vt:lpstr>Disclaimer!DisclaimerTextActuary</vt:lpstr>
      <vt:lpstr>Disclaimer!DisclaimerTextAir</vt:lpstr>
      <vt:lpstr>Disclaimer!DisclaimerTextDataLimits</vt:lpstr>
      <vt:lpstr>Disclaimer!DisclaimerTextEqecat</vt:lpstr>
      <vt:lpstr>Disclaimer!DisclaimerTextExternalParties</vt:lpstr>
      <vt:lpstr>Disclaimer!DisclaimerTextMatters</vt:lpstr>
      <vt:lpstr>Disclaimer!DisclaimerTextReins</vt:lpstr>
      <vt:lpstr>Disclaimer!DisclaimerTextRms</vt:lpstr>
      <vt:lpstr>Disclaimer!DisclaimerTextVariability</vt:lpstr>
      <vt:lpstr>'AAL SummarybyState'!Print_Area</vt:lpstr>
      <vt:lpstr>'AAL SummaryOthers'!Print_Area</vt:lpstr>
      <vt:lpstr>Disclaimer!Print_Area</vt:lpstr>
    </vt:vector>
  </TitlesOfParts>
  <Company>Marsh &amp; McLennan Companies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Bean, Kevin</dc:creator>
  <cp:lastModifiedBy>LeeAnn D Tomko</cp:lastModifiedBy>
  <cp:lastPrinted>2019-10-08T15:41:27Z</cp:lastPrinted>
  <dcterms:created xsi:type="dcterms:W3CDTF">2017-10-03T17:36:33Z</dcterms:created>
  <dcterms:modified xsi:type="dcterms:W3CDTF">2019-10-08T15:41:32Z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{EAF79931-C3BC-4865-BC74-1225399E748D}</vt:lpwstr>
  </property>
  <property fmtid="{D5CDD505-2E9C-101B-9397-08002B2CF9AE}" pid="3" name="ESRI_WORKBOOK_ID">
    <vt:lpwstr>be30930b1e714a63bd997bb4e6cc18c2</vt:lpwstr>
  </property>
</Properties>
</file>