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-15" windowWidth="12030" windowHeight="10155"/>
  </bookViews>
  <sheets>
    <sheet name="Analysis Notes" sheetId="1" r:id="rId1"/>
    <sheet name="KR Control Totals" sheetId="8" r:id="rId2"/>
    <sheet name="KR Occupancy by State" sheetId="3" r:id="rId3"/>
    <sheet name="KR Deductible Profiles" sheetId="5" r:id="rId4"/>
    <sheet name="ESRI_MAPINFO_SHEET" sheetId="7" state="veryHidden" r:id="rId5"/>
    <sheet name="Disclaimer" sheetId="10" r:id="rId6"/>
  </sheets>
  <definedNames>
    <definedName name="DisclaimerId" localSheetId="5">Disclaimer!$AA$7</definedName>
    <definedName name="DisclaimerReliedOnItems" localSheetId="5">Disclaimer!$AA$9</definedName>
    <definedName name="DisclaimerText" localSheetId="5">Disclaimer!$A$7:$A$16</definedName>
    <definedName name="DisclaimerTextActuary" localSheetId="5">Disclaimer!$A$21:$A$23</definedName>
    <definedName name="DisclaimerTextAir" localSheetId="5">Disclaimer!$A$49:$A$54</definedName>
    <definedName name="DisclaimerTextDataLimits" localSheetId="5">Disclaimer!$A$24:$A$26</definedName>
    <definedName name="DisclaimerTextEqecat" localSheetId="5">Disclaimer!$A$55:$A$58</definedName>
    <definedName name="DisclaimerTextExternalParties" localSheetId="5">Disclaimer!$A$34:$A$35</definedName>
    <definedName name="DisclaimerTextMatters" localSheetId="5">Disclaimer!$A$17:$A$20</definedName>
    <definedName name="DisclaimerTextReins" localSheetId="5">Disclaimer!$A$31:$A$33</definedName>
    <definedName name="DisclaimerTextRms" localSheetId="5">Disclaimer!$A$36:$A$48</definedName>
    <definedName name="DisclaimerTextVariability" localSheetId="5">Disclaimer!$A$27:$A$30</definedName>
    <definedName name="_xlnm.Print_Area" localSheetId="0">'Analysis Notes'!$A$1:$B$11</definedName>
    <definedName name="_xlnm.Print_Area" localSheetId="5">Disclaimer!$A$1:$Q$65</definedName>
    <definedName name="_xlnm.Print_Titles" localSheetId="1">'KR Control Totals'!$1:$7</definedName>
  </definedNames>
  <calcPr calcId="145621"/>
</workbook>
</file>

<file path=xl/calcChain.xml><?xml version="1.0" encoding="utf-8"?>
<calcChain xmlns="http://schemas.openxmlformats.org/spreadsheetml/2006/main">
  <c r="H66" i="8" l="1"/>
  <c r="I66" i="8"/>
  <c r="J66" i="8"/>
  <c r="H67" i="8"/>
  <c r="I67" i="8"/>
  <c r="J67" i="8"/>
  <c r="H68" i="8"/>
  <c r="I68" i="8"/>
  <c r="J68" i="8"/>
  <c r="H69" i="8"/>
  <c r="I69" i="8"/>
  <c r="J69" i="8"/>
  <c r="J65" i="8"/>
  <c r="I65" i="8"/>
  <c r="H65" i="8"/>
  <c r="H59" i="8"/>
  <c r="I59" i="8"/>
  <c r="J59" i="8"/>
  <c r="H60" i="8"/>
  <c r="I60" i="8"/>
  <c r="J60" i="8"/>
  <c r="J58" i="8"/>
  <c r="I58" i="8"/>
  <c r="H58" i="8"/>
  <c r="J53" i="8"/>
  <c r="I53" i="8"/>
  <c r="H53" i="8"/>
  <c r="J52" i="8"/>
  <c r="I52" i="8"/>
  <c r="H52" i="8"/>
  <c r="J51" i="8"/>
  <c r="I51" i="8"/>
  <c r="H51" i="8"/>
  <c r="J50" i="8"/>
  <c r="I50" i="8"/>
  <c r="H50" i="8"/>
  <c r="J49" i="8"/>
  <c r="I49" i="8"/>
  <c r="H49" i="8"/>
  <c r="J48" i="8"/>
  <c r="I48" i="8"/>
  <c r="H48" i="8"/>
  <c r="E54" i="8"/>
  <c r="H54" i="8" s="1"/>
  <c r="F54" i="8"/>
  <c r="I54" i="8" s="1"/>
  <c r="G54" i="8"/>
  <c r="J54" i="8" s="1"/>
  <c r="K43" i="8"/>
  <c r="J43" i="8"/>
  <c r="I43" i="8"/>
  <c r="K42" i="8"/>
  <c r="J42" i="8"/>
  <c r="I42" i="8"/>
  <c r="K37" i="8"/>
  <c r="J37" i="8"/>
  <c r="I37" i="8"/>
  <c r="K36" i="8"/>
  <c r="J36" i="8"/>
  <c r="I36" i="8"/>
  <c r="J30" i="8"/>
  <c r="I30" i="8"/>
  <c r="H30" i="8"/>
  <c r="J29" i="8"/>
  <c r="I29" i="8"/>
  <c r="H29" i="8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70" i="8" l="1"/>
  <c r="I70" i="8"/>
  <c r="H70" i="8"/>
  <c r="G61" i="8" l="1"/>
  <c r="J61" i="8" s="1"/>
  <c r="F61" i="8"/>
  <c r="I61" i="8" s="1"/>
  <c r="E61" i="8"/>
  <c r="H61" i="8" s="1"/>
  <c r="H44" i="8"/>
  <c r="K44" i="8" s="1"/>
  <c r="G44" i="8"/>
  <c r="J44" i="8" s="1"/>
  <c r="F44" i="8"/>
  <c r="I44" i="8" s="1"/>
  <c r="G38" i="8"/>
  <c r="J38" i="8" s="1"/>
  <c r="H38" i="8"/>
  <c r="K38" i="8" s="1"/>
  <c r="F38" i="8"/>
  <c r="I38" i="8" s="1"/>
  <c r="G31" i="8"/>
  <c r="J31" i="8" s="1"/>
  <c r="F31" i="8"/>
  <c r="I31" i="8" s="1"/>
  <c r="E31" i="8"/>
  <c r="H31" i="8" s="1"/>
</calcChain>
</file>

<file path=xl/sharedStrings.xml><?xml version="1.0" encoding="utf-8"?>
<sst xmlns="http://schemas.openxmlformats.org/spreadsheetml/2006/main" count="251" uniqueCount="123">
  <si>
    <t>Observations and Notes:</t>
  </si>
  <si>
    <t>Values represent NFIP exposure after applying ACV and Co-Insurance factors</t>
  </si>
  <si>
    <t>Locations</t>
  </si>
  <si>
    <t>BuildingValue</t>
  </si>
  <si>
    <t>ContentsValue</t>
  </si>
  <si>
    <t>BuildingLimit</t>
  </si>
  <si>
    <t>ContentsLimit</t>
  </si>
  <si>
    <t>Exposure by State</t>
  </si>
  <si>
    <t>AL</t>
  </si>
  <si>
    <t>CT</t>
  </si>
  <si>
    <t>DC</t>
  </si>
  <si>
    <t>DE</t>
  </si>
  <si>
    <t>FL</t>
  </si>
  <si>
    <t>GA</t>
  </si>
  <si>
    <t>LA</t>
  </si>
  <si>
    <t>MA</t>
  </si>
  <si>
    <t>MD</t>
  </si>
  <si>
    <t>ME</t>
  </si>
  <si>
    <t>MS</t>
  </si>
  <si>
    <t>NC</t>
  </si>
  <si>
    <t>NH</t>
  </si>
  <si>
    <t>NJ</t>
  </si>
  <si>
    <t>NY</t>
  </si>
  <si>
    <t>PA</t>
  </si>
  <si>
    <t>RI</t>
  </si>
  <si>
    <t>SC</t>
  </si>
  <si>
    <t>TX</t>
  </si>
  <si>
    <t>VA</t>
  </si>
  <si>
    <t>State</t>
  </si>
  <si>
    <t>Total</t>
  </si>
  <si>
    <t>Exposure by Construction</t>
  </si>
  <si>
    <t>Description</t>
  </si>
  <si>
    <t>Unknown</t>
  </si>
  <si>
    <t>Exposure by Occupancy</t>
  </si>
  <si>
    <t>Exposure by Number of Stories</t>
  </si>
  <si>
    <t>Exposure by Year Built</t>
  </si>
  <si>
    <t>YearBuilt</t>
  </si>
  <si>
    <t>Exposure by State by Occupancy Code</t>
  </si>
  <si>
    <t>Deductible Profiles - Building Deductible</t>
  </si>
  <si>
    <t>Building Deductible</t>
  </si>
  <si>
    <t>Deductible Profiles - Content Deductible</t>
  </si>
  <si>
    <t>ContentValue</t>
  </si>
  <si>
    <t>ContentLimit</t>
  </si>
  <si>
    <t>Contents Deductible</t>
  </si>
  <si>
    <t>GC Analytics® Disclaimer(s)</t>
  </si>
  <si>
    <t>Please don't change</t>
  </si>
  <si>
    <t>The data and analysis provided by Guy Carpenter herein or in connection herewith are provided “as is”, without warranty of any kind whether express</t>
  </si>
  <si>
    <t>Ribbon Built English V1.01</t>
  </si>
  <si>
    <t>or implied.  The analysis is based upon data provided by the company or obtained from external sources, the accuracy of which has not been independently</t>
  </si>
  <si>
    <t>verified by Guy Carpenter.  Neither Guy Carpenter, its affiliates nor their officers, directors, agents, modelers, or subcontractors (collectively, “Providers”)</t>
  </si>
  <si>
    <t>[Enter Relied on Items]</t>
  </si>
  <si>
    <t>guarantee or warrant the correctness, completeness, currentness, merchantability, or fitness for a particular purpose of such data and analysis.  The data</t>
  </si>
  <si>
    <t>and analysis is intended to be used solely for the purpose of the company internal evaluation and the company shall not disclose the analysis to any third</t>
  </si>
  <si>
    <t>party, except its reinsurers, auditors, rating agencies and regulators, without Guy Carpenter’s prior written consent.  In the event that the company discloses</t>
  </si>
  <si>
    <t>the data and analysis or any portion thereof, to any permissible third party, the company shall adopt the data and analysis as its own.  In no event will any</t>
  </si>
  <si>
    <t>Provider be liable for loss of profits or any other indirect, special, incidental and/or consequential damage of any kind howsoever incurred or designated, arising</t>
  </si>
  <si>
    <t>from any use of the data and analysis provided herein or in connection herewith.</t>
  </si>
  <si>
    <t>Statements or analysis concerning or incorporating tax, accounting or legal matters should be understood to be general observations or applications based</t>
  </si>
  <si>
    <t>solely on our experience as reinsurance brokers and risk consultants and may not be relied upon as tax, accounting or legal advice, which we are not authorized</t>
  </si>
  <si>
    <t>to provide. All such matters should be reviewed with the client's own qualified advisors in these areas.</t>
  </si>
  <si>
    <t>This presentation (report, letter) is not intended to be a complete actuarial communication.  Upon request, we can prepare one.  We are available to respond</t>
  </si>
  <si>
    <t>to questions regarding our analysis.</t>
  </si>
  <si>
    <t>There are many limitations on actuarial analyses, including uncertainty in the estimates and reliance on data.  We will provide additional information regarding</t>
  </si>
  <si>
    <t>these limitations upon request.</t>
  </si>
  <si>
    <t>As with any actuarial analysis, the results presented herein are subject to significant variability.  While these estimates represent our best professional</t>
  </si>
  <si>
    <t>judgment, it is probable that the actual results will differ from those projected.  The degree of such variability could be substantial and could be in either</t>
  </si>
  <si>
    <t>direction from our estimates.</t>
  </si>
  <si>
    <t xml:space="preserve">The estimated cash flows may vary significantly from amounts actually collected, particularly in the event that a reinsurer is unwilling or unable to perform in </t>
  </si>
  <si>
    <t>accordance with the terms of the reinsurance contract.</t>
  </si>
  <si>
    <t>In performing this analysis, we relied on the company for estimates regarding [Enter Relied on Items].  We did not perform an independent review of these estimates.</t>
  </si>
  <si>
    <t>The results in this report are generated with software models provided by Risk Management Solutions, Inc.</t>
  </si>
  <si>
    <t xml:space="preserve">The technology and data used in providing this information is based on the scientific data, mathematical and empirical models, and encoded experience of earthquake engineers, </t>
  </si>
  <si>
    <t>wind engineers, structural engineers, geologists, seismologists, meteorologists, and geotechnical specialists.  As with any model of complex physical systems, particularly those</t>
  </si>
  <si>
    <t xml:space="preserve">with low frequencies of occurrence and potentially high severity outcomes, the actual losses from catastrophic events may differ from the results of simulation analyses.  </t>
  </si>
  <si>
    <t xml:space="preserve">Furthermore, the accuracy of predictions depends largely on the accuracy and quality of the data input by the user.  This information is being provided under license to </t>
  </si>
  <si>
    <t>Guy Carpenter &amp; Company, LLC from Risk Management Solutions Inc., is considered confidential to Risk Management Solutions, Inc., and may not be shared with any third party</t>
  </si>
  <si>
    <t xml:space="preserve">without the prior written consent of Guy Carpenter &amp; Company, LLC.  Furthermore, this information may only be used for the specific business application specified by </t>
  </si>
  <si>
    <t>Guy Carpenter &amp; Company, LLC and for no other purpose and may not be used under any circumstances to support development of or calibration of a new or existing product or</t>
  </si>
  <si>
    <t xml:space="preserve">service offering that competes with Risk Management Solutions, Inc.  THIS INFORMATION IS PROVIDED “AS IS”, AND RISK MANAGEMENT SOLUTIONS, INC. DISCLAIMS </t>
  </si>
  <si>
    <t xml:space="preserve">ALL WARRANTIES, WHETHER EXPRESS OR IMPLIED, WITH RESPECT TO THE INFORMATION, INCLUDING BUT NOT LIMITED TO, WARRANTIES OF </t>
  </si>
  <si>
    <t xml:space="preserve">MERCHANTABILITY AND FITNESS FOR A PARTICULAR PURPOSE.  IN NO EVENT SHALL RISK MANAGEMENT SOLUTIONS, INC. BE LIABLE FOR INDIRECT, SPECIAL, </t>
  </si>
  <si>
    <t>INCIDENTAL, OR CONSEQUENTIAL DAMAGES OF ANY KIND ARISING FROM ANY USE OF THIS INFORMATION.</t>
  </si>
  <si>
    <t xml:space="preserve">The results in this report are generated with software models provided by AIR Worldwide Corporation.  </t>
  </si>
  <si>
    <t>Developing models to estimate losses resulting from catastrophes or other large-scale events is an inherently subjective and imprecise process, involving judgment about a variety</t>
  </si>
  <si>
    <t xml:space="preserve">of environmental, demographic and regulatory factors.  The assumptions and methodologies used by AIR in creating the models may not constitute the exclusive set of reasonable </t>
  </si>
  <si>
    <t xml:space="preserve">assumptions and methodologies.  The use of alternative assumptions and methodologies could yield materially different results.  Also, the output of the models depends on data </t>
  </si>
  <si>
    <t>and inputs supplied by others, and any gaps, inaccuracies, or changes to the inputs can substantially affect the output.</t>
  </si>
  <si>
    <t>© Copyright by EQECAT, Inc. All rights reserved.</t>
  </si>
  <si>
    <t>This report contains confidential information of EQECAT, Inc. All distributes must keep this report strictly confidential.  EQECAT, Inc. is not liable for any special, indirect</t>
  </si>
  <si>
    <t>or consequential damages including, without limitation, losses or damages arising from or related to any use of or decisions based upon any information contained in this report.</t>
  </si>
  <si>
    <t>Values represent NFIP exposure after applying ACV and Co-Insurance factors. As a result the values are depreciated relative to the pre-import detailed augmented values.</t>
  </si>
  <si>
    <t>TIV</t>
  </si>
  <si>
    <t>Limit</t>
  </si>
  <si>
    <t>Construction</t>
  </si>
  <si>
    <t>Mobile Homes</t>
  </si>
  <si>
    <t>Values and Limits are in Millions</t>
  </si>
  <si>
    <t>Stories</t>
  </si>
  <si>
    <t>Commercial</t>
  </si>
  <si>
    <t>Residential</t>
  </si>
  <si>
    <t>Exposure by First Floor Elevation</t>
  </si>
  <si>
    <t>First Floor Elevation</t>
  </si>
  <si>
    <t>KR Storm Surge modeling will only apply to 20 states (AL, CT, DC, DE, FL, GA, LA, MA, MD, ME, MS, NC, NH, NJ, NY, PA, RI, SC, TX, VA)</t>
  </si>
  <si>
    <t>Post 1975</t>
  </si>
  <si>
    <t>Pre 1975</t>
  </si>
  <si>
    <t>Occupancy</t>
  </si>
  <si>
    <t>The scientific models and resultant data used in generating this report are fully owned by KatRisk LLC and legally</t>
  </si>
  <si>
    <t xml:space="preserve">licensed to Guy Carpenter.   As with any model of complex physical systems, particularly those with low frequencies of </t>
  </si>
  <si>
    <t xml:space="preserve">occurrence and potentially high severity outcomes, modeled results may differ significantly from actual </t>
  </si>
  <si>
    <r>
      <t xml:space="preserve">experience.  Additionally, </t>
    </r>
    <r>
      <rPr>
        <sz val="11"/>
        <color theme="1"/>
        <rFont val="Calibri"/>
        <family val="2"/>
      </rPr>
      <t xml:space="preserve">the accuracy of model losses depends largely on the accuracy and quality of the data input by </t>
    </r>
  </si>
  <si>
    <r>
      <t xml:space="preserve">the user.  </t>
    </r>
    <r>
      <rPr>
        <sz val="11"/>
        <color rgb="FF222222"/>
        <rFont val="Calibri"/>
        <family val="2"/>
      </rPr>
      <t xml:space="preserve">KatRisk disclaims all responsibility and obligations for errors, omissions or variances perpetuated by use </t>
    </r>
  </si>
  <si>
    <t xml:space="preserve">or analysis of any kind based on its data and models, specifically but not only with respect to any decisions or </t>
  </si>
  <si>
    <t>advice given as a result of use of KatRisk data and models.</t>
  </si>
  <si>
    <t>Data as of May 31, 2019</t>
  </si>
  <si>
    <t>% Change</t>
  </si>
  <si>
    <t>a: Zero</t>
  </si>
  <si>
    <t>b: 0 to 5 Ft</t>
  </si>
  <si>
    <t>c: 5 to 10 Ft</t>
  </si>
  <si>
    <t>d: 10 to 15 Ft</t>
  </si>
  <si>
    <t>e: 15 to 20 Ft</t>
  </si>
  <si>
    <t>National Flood Insurance Program</t>
  </si>
  <si>
    <t>NFIP 2020 KatRisk Storm Surge Exposure Report</t>
  </si>
  <si>
    <t xml:space="preserve">Secondary Risk Characteristics used in KR Modeling include First Floor Elevation (Revised Low Floor minus Revised Lowest Adjacent Grade provided by NFIP) </t>
  </si>
  <si>
    <t xml:space="preserve">All Lines of Business - KatRisk Storm Surge States Only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</si>
</sst>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0,,&quot;&quot;"/>
    <numFmt numFmtId="166" formatCode="#,##0,,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4"/>
      <color rgb="FF002C77"/>
      <name val="Arial"/>
      <family val="2"/>
    </font>
    <font>
      <sz val="16"/>
      <color rgb="FF002C77"/>
      <name val="Arial"/>
      <family val="2"/>
    </font>
    <font>
      <sz val="12"/>
      <color rgb="FF002C77"/>
      <name val="Arial"/>
      <family val="2"/>
    </font>
    <font>
      <sz val="11"/>
      <color rgb="FF002C77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sz val="11"/>
      <color theme="1"/>
      <name val="Arial"/>
      <family val="2"/>
    </font>
    <font>
      <u/>
      <sz val="9"/>
      <color rgb="FF002C77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2C77"/>
      <name val="Arial"/>
      <family val="2"/>
    </font>
    <font>
      <b/>
      <sz val="18"/>
      <color theme="3"/>
      <name val="Cambria"/>
      <family val="2"/>
      <scheme val="major"/>
    </font>
    <font>
      <sz val="11"/>
      <color rgb="FF222222"/>
      <name val="Calibri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A8C8"/>
        <bgColor indexed="64"/>
      </patternFill>
    </fill>
    <fill>
      <patternFill patternType="solid">
        <fgColor rgb="FFEBEBEB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6">
    <xf numFmtId="0" fontId="0" fillId="0" borderId="0"/>
    <xf numFmtId="43" fontId="1" fillId="0" borderId="0" applyFont="0" applyFill="0" applyBorder="0" applyAlignment="0" applyProtection="0"/>
    <xf numFmtId="0" fontId="1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165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7" fillId="0" borderId="0"/>
    <xf numFmtId="0" fontId="22" fillId="0" borderId="0"/>
    <xf numFmtId="0" fontId="17" fillId="0" borderId="0"/>
    <xf numFmtId="0" fontId="22" fillId="0" borderId="0"/>
    <xf numFmtId="0" fontId="30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22" fillId="0" borderId="0"/>
    <xf numFmtId="0" fontId="31" fillId="0" borderId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</cellStyleXfs>
  <cellXfs count="148">
    <xf numFmtId="0" fontId="0" fillId="0" borderId="0" xfId="0"/>
    <xf numFmtId="0" fontId="0" fillId="0" borderId="0" xfId="0"/>
    <xf numFmtId="0" fontId="18" fillId="0" borderId="0" xfId="2" applyFont="1" applyFill="1"/>
    <xf numFmtId="0" fontId="25" fillId="0" borderId="0" xfId="3" applyFont="1" applyAlignment="1" applyProtection="1">
      <alignment horizontal="right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Fill="1" applyAlignment="1">
      <alignment horizontal="left" vertical="center" wrapText="1"/>
    </xf>
    <xf numFmtId="0" fontId="20" fillId="33" borderId="0" xfId="2" applyFont="1" applyFill="1"/>
    <xf numFmtId="164" fontId="32" fillId="34" borderId="11" xfId="1" applyNumberFormat="1" applyFont="1" applyFill="1" applyBorder="1" applyAlignment="1">
      <alignment horizontal="center" vertical="center"/>
    </xf>
    <xf numFmtId="164" fontId="32" fillId="34" borderId="12" xfId="1" applyNumberFormat="1" applyFont="1" applyFill="1" applyBorder="1" applyAlignment="1">
      <alignment horizontal="center" vertical="center"/>
    </xf>
    <xf numFmtId="0" fontId="15" fillId="33" borderId="0" xfId="0" applyFont="1" applyFill="1"/>
    <xf numFmtId="0" fontId="0" fillId="0" borderId="0" xfId="0"/>
    <xf numFmtId="0" fontId="19" fillId="0" borderId="0" xfId="2" applyFont="1" applyFill="1"/>
    <xf numFmtId="0" fontId="20" fillId="33" borderId="0" xfId="2" applyFont="1" applyFill="1"/>
    <xf numFmtId="0" fontId="21" fillId="33" borderId="0" xfId="2" applyFont="1" applyFill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32" fillId="34" borderId="22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/>
    </xf>
    <xf numFmtId="0" fontId="33" fillId="35" borderId="23" xfId="0" applyFont="1" applyFill="1" applyBorder="1" applyAlignment="1">
      <alignment horizontal="center"/>
    </xf>
    <xf numFmtId="0" fontId="33" fillId="0" borderId="23" xfId="0" applyFont="1" applyFill="1" applyBorder="1" applyAlignment="1">
      <alignment horizontal="center"/>
    </xf>
    <xf numFmtId="0" fontId="32" fillId="34" borderId="15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0" fillId="0" borderId="0" xfId="0"/>
    <xf numFmtId="164" fontId="33" fillId="0" borderId="13" xfId="1" applyNumberFormat="1" applyFont="1" applyFill="1" applyBorder="1"/>
    <xf numFmtId="164" fontId="33" fillId="35" borderId="16" xfId="1" applyNumberFormat="1" applyFont="1" applyFill="1" applyBorder="1"/>
    <xf numFmtId="164" fontId="33" fillId="0" borderId="16" xfId="1" applyNumberFormat="1" applyFont="1" applyFill="1" applyBorder="1"/>
    <xf numFmtId="164" fontId="34" fillId="35" borderId="10" xfId="1" applyNumberFormat="1" applyFont="1" applyFill="1" applyBorder="1"/>
    <xf numFmtId="0" fontId="33" fillId="35" borderId="23" xfId="0" applyFont="1" applyFill="1" applyBorder="1" applyAlignment="1">
      <alignment horizontal="center" vertical="center"/>
    </xf>
    <xf numFmtId="0" fontId="33" fillId="0" borderId="22" xfId="1" applyNumberFormat="1" applyFont="1" applyFill="1" applyBorder="1" applyAlignment="1">
      <alignment horizontal="center" vertical="center"/>
    </xf>
    <xf numFmtId="164" fontId="32" fillId="34" borderId="22" xfId="1" applyNumberFormat="1" applyFont="1" applyFill="1" applyBorder="1" applyAlignment="1">
      <alignment horizontal="center" vertical="center"/>
    </xf>
    <xf numFmtId="164" fontId="34" fillId="0" borderId="10" xfId="1" applyNumberFormat="1" applyFont="1" applyFill="1" applyBorder="1"/>
    <xf numFmtId="0" fontId="34" fillId="35" borderId="10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 vertical="center"/>
    </xf>
    <xf numFmtId="164" fontId="34" fillId="0" borderId="11" xfId="1" applyNumberFormat="1" applyFont="1" applyFill="1" applyBorder="1"/>
    <xf numFmtId="164" fontId="33" fillId="0" borderId="14" xfId="1" applyNumberFormat="1" applyFont="1" applyFill="1" applyBorder="1"/>
    <xf numFmtId="164" fontId="33" fillId="35" borderId="0" xfId="1" applyNumberFormat="1" applyFont="1" applyFill="1" applyBorder="1"/>
    <xf numFmtId="164" fontId="33" fillId="0" borderId="0" xfId="1" applyNumberFormat="1" applyFont="1" applyFill="1" applyBorder="1"/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 wrapText="1"/>
    </xf>
    <xf numFmtId="0" fontId="33" fillId="35" borderId="0" xfId="0" applyFont="1" applyFill="1" applyBorder="1" applyAlignment="1">
      <alignment horizontal="center" wrapText="1"/>
    </xf>
    <xf numFmtId="0" fontId="15" fillId="0" borderId="0" xfId="0" applyFont="1"/>
    <xf numFmtId="0" fontId="33" fillId="0" borderId="14" xfId="0" applyFont="1" applyFill="1" applyBorder="1" applyAlignment="1">
      <alignment horizontal="center"/>
    </xf>
    <xf numFmtId="0" fontId="33" fillId="35" borderId="0" xfId="0" applyFont="1" applyFill="1" applyBorder="1" applyAlignment="1">
      <alignment horizont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0" fillId="0" borderId="0" xfId="0" applyFill="1"/>
    <xf numFmtId="0" fontId="33" fillId="0" borderId="0" xfId="0" applyFont="1" applyFill="1" applyBorder="1" applyAlignment="1">
      <alignment horizontal="center"/>
    </xf>
    <xf numFmtId="166" fontId="33" fillId="0" borderId="14" xfId="1" applyNumberFormat="1" applyFont="1" applyFill="1" applyBorder="1"/>
    <xf numFmtId="166" fontId="33" fillId="0" borderId="15" xfId="1" applyNumberFormat="1" applyFont="1" applyFill="1" applyBorder="1"/>
    <xf numFmtId="166" fontId="33" fillId="0" borderId="0" xfId="1" applyNumberFormat="1" applyFont="1" applyFill="1" applyBorder="1"/>
    <xf numFmtId="166" fontId="33" fillId="35" borderId="0" xfId="1" applyNumberFormat="1" applyFont="1" applyFill="1" applyBorder="1"/>
    <xf numFmtId="166" fontId="33" fillId="0" borderId="17" xfId="1" applyNumberFormat="1" applyFont="1" applyFill="1" applyBorder="1"/>
    <xf numFmtId="166" fontId="33" fillId="35" borderId="17" xfId="1" applyNumberFormat="1" applyFont="1" applyFill="1" applyBorder="1"/>
    <xf numFmtId="166" fontId="34" fillId="0" borderId="19" xfId="0" applyNumberFormat="1" applyFont="1" applyFill="1" applyBorder="1"/>
    <xf numFmtId="166" fontId="34" fillId="0" borderId="20" xfId="0" applyNumberFormat="1" applyFont="1" applyFill="1" applyBorder="1"/>
    <xf numFmtId="166" fontId="34" fillId="35" borderId="11" xfId="1" applyNumberFormat="1" applyFont="1" applyFill="1" applyBorder="1"/>
    <xf numFmtId="166" fontId="34" fillId="35" borderId="12" xfId="1" applyNumberFormat="1" applyFont="1" applyFill="1" applyBorder="1"/>
    <xf numFmtId="166" fontId="34" fillId="0" borderId="11" xfId="1" applyNumberFormat="1" applyFont="1" applyFill="1" applyBorder="1"/>
    <xf numFmtId="166" fontId="34" fillId="0" borderId="12" xfId="1" applyNumberFormat="1" applyFont="1" applyFill="1" applyBorder="1"/>
    <xf numFmtId="166" fontId="0" fillId="0" borderId="0" xfId="0" applyNumberFormat="1"/>
    <xf numFmtId="0" fontId="33" fillId="0" borderId="22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wrapText="1"/>
    </xf>
    <xf numFmtId="164" fontId="33" fillId="0" borderId="13" xfId="1" applyNumberFormat="1" applyFont="1" applyFill="1" applyBorder="1" applyAlignment="1">
      <alignment vertical="center"/>
    </xf>
    <xf numFmtId="166" fontId="33" fillId="0" borderId="14" xfId="1" applyNumberFormat="1" applyFont="1" applyFill="1" applyBorder="1" applyAlignment="1">
      <alignment vertical="center"/>
    </xf>
    <xf numFmtId="166" fontId="33" fillId="0" borderId="15" xfId="1" applyNumberFormat="1" applyFont="1" applyFill="1" applyBorder="1" applyAlignment="1">
      <alignment vertical="center"/>
    </xf>
    <xf numFmtId="164" fontId="33" fillId="35" borderId="16" xfId="1" applyNumberFormat="1" applyFont="1" applyFill="1" applyBorder="1" applyAlignment="1">
      <alignment vertical="center"/>
    </xf>
    <xf numFmtId="166" fontId="33" fillId="35" borderId="0" xfId="1" applyNumberFormat="1" applyFont="1" applyFill="1" applyBorder="1" applyAlignment="1">
      <alignment vertical="center"/>
    </xf>
    <xf numFmtId="166" fontId="33" fillId="35" borderId="17" xfId="1" applyNumberFormat="1" applyFont="1" applyFill="1" applyBorder="1" applyAlignment="1">
      <alignment vertical="center"/>
    </xf>
    <xf numFmtId="9" fontId="0" fillId="0" borderId="0" xfId="74" applyFont="1"/>
    <xf numFmtId="0" fontId="34" fillId="0" borderId="21" xfId="0" applyFont="1" applyFill="1" applyBorder="1" applyAlignment="1">
      <alignment horizontal="center"/>
    </xf>
    <xf numFmtId="0" fontId="15" fillId="0" borderId="0" xfId="0" applyFont="1" applyAlignment="1"/>
    <xf numFmtId="0" fontId="0" fillId="0" borderId="0" xfId="0"/>
    <xf numFmtId="0" fontId="0" fillId="0" borderId="0" xfId="0"/>
    <xf numFmtId="164" fontId="0" fillId="0" borderId="0" xfId="0" applyNumberForma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9" fontId="33" fillId="0" borderId="16" xfId="74" applyFont="1" applyFill="1" applyBorder="1"/>
    <xf numFmtId="9" fontId="33" fillId="0" borderId="0" xfId="74" applyFont="1" applyFill="1" applyBorder="1"/>
    <xf numFmtId="9" fontId="33" fillId="35" borderId="16" xfId="74" applyFont="1" applyFill="1" applyBorder="1"/>
    <xf numFmtId="9" fontId="33" fillId="35" borderId="0" xfId="74" applyFont="1" applyFill="1" applyBorder="1"/>
    <xf numFmtId="9" fontId="33" fillId="0" borderId="17" xfId="74" applyFont="1" applyFill="1" applyBorder="1"/>
    <xf numFmtId="9" fontId="33" fillId="35" borderId="17" xfId="74" applyFont="1" applyFill="1" applyBorder="1"/>
    <xf numFmtId="9" fontId="33" fillId="0" borderId="13" xfId="74" applyFont="1" applyFill="1" applyBorder="1"/>
    <xf numFmtId="9" fontId="33" fillId="0" borderId="14" xfId="74" applyFont="1" applyFill="1" applyBorder="1"/>
    <xf numFmtId="9" fontId="33" fillId="0" borderId="15" xfId="74" applyFont="1" applyFill="1" applyBorder="1"/>
    <xf numFmtId="9" fontId="34" fillId="0" borderId="10" xfId="74" applyFont="1" applyFill="1" applyBorder="1"/>
    <xf numFmtId="9" fontId="34" fillId="0" borderId="11" xfId="74" applyFont="1" applyFill="1" applyBorder="1"/>
    <xf numFmtId="9" fontId="34" fillId="0" borderId="12" xfId="74" applyFont="1" applyFill="1" applyBorder="1"/>
    <xf numFmtId="164" fontId="33" fillId="35" borderId="0" xfId="0" applyNumberFormat="1" applyFont="1" applyFill="1" applyBorder="1"/>
    <xf numFmtId="164" fontId="33" fillId="35" borderId="16" xfId="0" applyNumberFormat="1" applyFont="1" applyFill="1" applyBorder="1"/>
    <xf numFmtId="0" fontId="32" fillId="34" borderId="21" xfId="0" applyFont="1" applyFill="1" applyBorder="1" applyAlignment="1">
      <alignment horizontal="center" vertical="center"/>
    </xf>
    <xf numFmtId="9" fontId="33" fillId="0" borderId="16" xfId="74" applyFont="1" applyFill="1" applyBorder="1" applyAlignment="1">
      <alignment horizontal="right"/>
    </xf>
    <xf numFmtId="9" fontId="33" fillId="0" borderId="0" xfId="74" applyFont="1" applyFill="1" applyBorder="1" applyAlignment="1">
      <alignment horizontal="right"/>
    </xf>
    <xf numFmtId="9" fontId="33" fillId="35" borderId="16" xfId="74" applyFont="1" applyFill="1" applyBorder="1" applyAlignment="1">
      <alignment horizontal="right"/>
    </xf>
    <xf numFmtId="9" fontId="33" fillId="35" borderId="0" xfId="74" applyFont="1" applyFill="1" applyBorder="1" applyAlignment="1">
      <alignment horizontal="right"/>
    </xf>
    <xf numFmtId="9" fontId="33" fillId="0" borderId="17" xfId="74" applyFont="1" applyFill="1" applyBorder="1" applyAlignment="1">
      <alignment horizontal="right"/>
    </xf>
    <xf numFmtId="9" fontId="33" fillId="35" borderId="17" xfId="74" applyFont="1" applyFill="1" applyBorder="1" applyAlignment="1">
      <alignment horizontal="right"/>
    </xf>
    <xf numFmtId="9" fontId="33" fillId="0" borderId="13" xfId="74" applyFont="1" applyFill="1" applyBorder="1" applyAlignment="1">
      <alignment horizontal="right"/>
    </xf>
    <xf numFmtId="9" fontId="33" fillId="0" borderId="14" xfId="74" applyFont="1" applyFill="1" applyBorder="1" applyAlignment="1">
      <alignment horizontal="right"/>
    </xf>
    <xf numFmtId="9" fontId="33" fillId="0" borderId="15" xfId="74" applyFont="1" applyFill="1" applyBorder="1" applyAlignment="1">
      <alignment horizontal="right"/>
    </xf>
    <xf numFmtId="9" fontId="34" fillId="0" borderId="10" xfId="74" applyFont="1" applyFill="1" applyBorder="1" applyAlignment="1">
      <alignment horizontal="right"/>
    </xf>
    <xf numFmtId="9" fontId="34" fillId="0" borderId="11" xfId="74" applyFont="1" applyFill="1" applyBorder="1" applyAlignment="1">
      <alignment horizontal="right"/>
    </xf>
    <xf numFmtId="9" fontId="34" fillId="0" borderId="12" xfId="74" applyFont="1" applyFill="1" applyBorder="1" applyAlignment="1">
      <alignment horizontal="right"/>
    </xf>
    <xf numFmtId="9" fontId="34" fillId="35" borderId="10" xfId="74" applyFont="1" applyFill="1" applyBorder="1" applyAlignment="1">
      <alignment horizontal="right"/>
    </xf>
    <xf numFmtId="9" fontId="34" fillId="35" borderId="11" xfId="74" applyFont="1" applyFill="1" applyBorder="1" applyAlignment="1">
      <alignment horizontal="right"/>
    </xf>
    <xf numFmtId="9" fontId="34" fillId="35" borderId="12" xfId="74" applyFont="1" applyFill="1" applyBorder="1" applyAlignment="1">
      <alignment horizontal="right"/>
    </xf>
    <xf numFmtId="0" fontId="34" fillId="33" borderId="10" xfId="0" applyFont="1" applyFill="1" applyBorder="1" applyAlignment="1">
      <alignment horizontal="center"/>
    </xf>
    <xf numFmtId="0" fontId="34" fillId="33" borderId="11" xfId="0" applyFont="1" applyFill="1" applyBorder="1"/>
    <xf numFmtId="164" fontId="34" fillId="33" borderId="11" xfId="0" applyNumberFormat="1" applyFont="1" applyFill="1" applyBorder="1"/>
    <xf numFmtId="166" fontId="34" fillId="33" borderId="11" xfId="0" applyNumberFormat="1" applyFont="1" applyFill="1" applyBorder="1"/>
    <xf numFmtId="166" fontId="34" fillId="33" borderId="12" xfId="0" applyNumberFormat="1" applyFont="1" applyFill="1" applyBorder="1"/>
    <xf numFmtId="164" fontId="34" fillId="35" borderId="11" xfId="1" applyNumberFormat="1" applyFont="1" applyFill="1" applyBorder="1"/>
    <xf numFmtId="3" fontId="39" fillId="0" borderId="16" xfId="0" applyNumberFormat="1" applyFont="1" applyFill="1" applyBorder="1" applyAlignment="1">
      <alignment horizontal="center"/>
    </xf>
    <xf numFmtId="3" fontId="39" fillId="35" borderId="16" xfId="0" applyNumberFormat="1" applyFont="1" applyFill="1" applyBorder="1" applyAlignment="1">
      <alignment horizontal="center"/>
    </xf>
    <xf numFmtId="3" fontId="39" fillId="0" borderId="13" xfId="0" applyNumberFormat="1" applyFont="1" applyFill="1" applyBorder="1" applyAlignment="1">
      <alignment horizontal="center"/>
    </xf>
    <xf numFmtId="3" fontId="40" fillId="35" borderId="10" xfId="0" applyNumberFormat="1" applyFont="1" applyFill="1" applyBorder="1" applyAlignment="1">
      <alignment horizont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0" fontId="35" fillId="33" borderId="0" xfId="2" applyFont="1" applyFill="1" applyAlignment="1">
      <alignment horizontal="left" wrapText="1"/>
    </xf>
  </cellXfs>
  <cellStyles count="116">
    <cellStyle name="20% - Accent1" xfId="93" builtinId="30" customBuiltin="1"/>
    <cellStyle name="20% - Accent1 2" xfId="4"/>
    <cellStyle name="20% - Accent2" xfId="97" builtinId="34" customBuiltin="1"/>
    <cellStyle name="20% - Accent2 2" xfId="5"/>
    <cellStyle name="20% - Accent3" xfId="101" builtinId="38" customBuiltin="1"/>
    <cellStyle name="20% - Accent3 2" xfId="6"/>
    <cellStyle name="20% - Accent4" xfId="105" builtinId="42" customBuiltin="1"/>
    <cellStyle name="20% - Accent4 2" xfId="7"/>
    <cellStyle name="20% - Accent5" xfId="109" builtinId="46" customBuiltin="1"/>
    <cellStyle name="20% - Accent5 2" xfId="8"/>
    <cellStyle name="20% - Accent6" xfId="113" builtinId="50" customBuiltin="1"/>
    <cellStyle name="20% - Accent6 2" xfId="9"/>
    <cellStyle name="40% - Accent1" xfId="94" builtinId="31" customBuiltin="1"/>
    <cellStyle name="40% - Accent1 2" xfId="10"/>
    <cellStyle name="40% - Accent2" xfId="98" builtinId="35" customBuiltin="1"/>
    <cellStyle name="40% - Accent2 2" xfId="11"/>
    <cellStyle name="40% - Accent3" xfId="102" builtinId="39" customBuiltin="1"/>
    <cellStyle name="40% - Accent3 2" xfId="12"/>
    <cellStyle name="40% - Accent4" xfId="106" builtinId="43" customBuiltin="1"/>
    <cellStyle name="40% - Accent4 2" xfId="13"/>
    <cellStyle name="40% - Accent5" xfId="110" builtinId="47" customBuiltin="1"/>
    <cellStyle name="40% - Accent5 2" xfId="14"/>
    <cellStyle name="40% - Accent6" xfId="114" builtinId="51" customBuiltin="1"/>
    <cellStyle name="40% - Accent6 2" xfId="15"/>
    <cellStyle name="60% - Accent1" xfId="95" builtinId="32" customBuiltin="1"/>
    <cellStyle name="60% - Accent1 2" xfId="16"/>
    <cellStyle name="60% - Accent2" xfId="99" builtinId="36" customBuiltin="1"/>
    <cellStyle name="60% - Accent2 2" xfId="17"/>
    <cellStyle name="60% - Accent3" xfId="103" builtinId="40" customBuiltin="1"/>
    <cellStyle name="60% - Accent3 2" xfId="18"/>
    <cellStyle name="60% - Accent4" xfId="107" builtinId="44" customBuiltin="1"/>
    <cellStyle name="60% - Accent4 2" xfId="19"/>
    <cellStyle name="60% - Accent5" xfId="111" builtinId="48" customBuiltin="1"/>
    <cellStyle name="60% - Accent5 2" xfId="20"/>
    <cellStyle name="60% - Accent6" xfId="115" builtinId="52" customBuiltin="1"/>
    <cellStyle name="60% - Accent6 2" xfId="21"/>
    <cellStyle name="Accent1" xfId="92" builtinId="29" customBuiltin="1"/>
    <cellStyle name="Accent1 2" xfId="22"/>
    <cellStyle name="Accent2" xfId="96" builtinId="33" customBuiltin="1"/>
    <cellStyle name="Accent2 2" xfId="23"/>
    <cellStyle name="Accent3" xfId="100" builtinId="37" customBuiltin="1"/>
    <cellStyle name="Accent3 2" xfId="24"/>
    <cellStyle name="Accent4" xfId="104" builtinId="41" customBuiltin="1"/>
    <cellStyle name="Accent4 2" xfId="25"/>
    <cellStyle name="Accent5" xfId="108" builtinId="45" customBuiltin="1"/>
    <cellStyle name="Accent5 2" xfId="26"/>
    <cellStyle name="Accent6" xfId="112" builtinId="49" customBuiltin="1"/>
    <cellStyle name="Accent6 2" xfId="27"/>
    <cellStyle name="Bad" xfId="81" builtinId="27" customBuiltin="1"/>
    <cellStyle name="Bad 2" xfId="28"/>
    <cellStyle name="Calculation" xfId="85" builtinId="22" customBuiltin="1"/>
    <cellStyle name="Calculation 2" xfId="29"/>
    <cellStyle name="Check Cell" xfId="87" builtinId="23" customBuiltin="1"/>
    <cellStyle name="Check Cell 2" xfId="30"/>
    <cellStyle name="Comma" xfId="1" builtinId="3"/>
    <cellStyle name="Comma 2" xfId="31"/>
    <cellStyle name="Comma 2 2" xfId="32"/>
    <cellStyle name="Comma 2 3" xfId="33"/>
    <cellStyle name="Comma 2 4" xfId="34"/>
    <cellStyle name="Comma 3" xfId="35"/>
    <cellStyle name="Explanatory Text" xfId="90" builtinId="53" customBuiltin="1"/>
    <cellStyle name="Explanatory Text 2" xfId="36"/>
    <cellStyle name="Good" xfId="80" builtinId="26" customBuiltin="1"/>
    <cellStyle name="Good 2" xfId="37"/>
    <cellStyle name="Heading 1" xfId="76" builtinId="16" customBuiltin="1"/>
    <cellStyle name="Heading 1 2" xfId="38"/>
    <cellStyle name="Heading 2" xfId="77" builtinId="17" customBuiltin="1"/>
    <cellStyle name="Heading 2 2" xfId="39"/>
    <cellStyle name="Heading 3" xfId="78" builtinId="18" customBuiltin="1"/>
    <cellStyle name="Heading 3 2" xfId="40"/>
    <cellStyle name="Heading 4" xfId="79" builtinId="19" customBuiltin="1"/>
    <cellStyle name="Heading 4 2" xfId="41"/>
    <cellStyle name="Hyperlink" xfId="3" builtinId="8"/>
    <cellStyle name="Hyperlink 2" xfId="42"/>
    <cellStyle name="Hyperlink 3" xfId="43"/>
    <cellStyle name="Hyperlink 4" xfId="44"/>
    <cellStyle name="Input" xfId="83" builtinId="20" customBuiltin="1"/>
    <cellStyle name="Input 2" xfId="45"/>
    <cellStyle name="Linked Cell" xfId="86" builtinId="24" customBuiltin="1"/>
    <cellStyle name="Linked Cell 2" xfId="46"/>
    <cellStyle name="Neutral" xfId="82" builtinId="28" customBuiltin="1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4" xfId="52"/>
    <cellStyle name="Normal 2 4 2" xfId="53"/>
    <cellStyle name="Normal 3" xfId="54"/>
    <cellStyle name="Normal 3 2" xfId="55"/>
    <cellStyle name="Normal 4" xfId="56"/>
    <cellStyle name="Normal 4 2" xfId="57"/>
    <cellStyle name="Normal 4 3" xfId="58"/>
    <cellStyle name="Normal 5" xfId="59"/>
    <cellStyle name="Normal 6" xfId="2"/>
    <cellStyle name="Normal 6 2" xfId="60"/>
    <cellStyle name="Normal 6 3" xfId="61"/>
    <cellStyle name="Normal 7" xfId="62"/>
    <cellStyle name="Normal 8" xfId="63"/>
    <cellStyle name="Normale_Foglio1" xfId="64"/>
    <cellStyle name="Note" xfId="89" builtinId="10" customBuiltin="1"/>
    <cellStyle name="Note 2" xfId="65"/>
    <cellStyle name="Output" xfId="84" builtinId="21" customBuiltin="1"/>
    <cellStyle name="Output 2" xfId="66"/>
    <cellStyle name="Percent" xfId="74" builtinId="5"/>
    <cellStyle name="Percent 2" xfId="67"/>
    <cellStyle name="Percent 3" xfId="68"/>
    <cellStyle name="Percent 4" xfId="69"/>
    <cellStyle name="Percent 5" xfId="70"/>
    <cellStyle name="Percent 6" xfId="71"/>
    <cellStyle name="Title" xfId="75" builtinId="15" customBuiltin="1"/>
    <cellStyle name="Total" xfId="91" builtinId="25" customBuiltin="1"/>
    <cellStyle name="Total 2" xfId="72"/>
    <cellStyle name="Warning Text" xfId="88" builtinId="11" customBuiltin="1"/>
    <cellStyle name="Warning Text 2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For Esri use only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1143</xdr:rowOff>
    </xdr:to>
    <xdr:pic>
      <xdr:nvPicPr>
        <xdr:cNvPr id="2" name="BannerAbsolute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0" cy="1572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tabSelected="1" zoomScaleNormal="100" zoomScaleSheetLayoutView="100" workbookViewId="0">
      <selection activeCell="B16" sqref="B16"/>
    </sheetView>
  </sheetViews>
  <sheetFormatPr defaultRowHeight="15" x14ac:dyDescent="0.25"/>
  <cols>
    <col min="1" max="1" width="5.140625" customWidth="1"/>
    <col min="2" max="2" width="131.7109375" customWidth="1"/>
  </cols>
  <sheetData>
    <row r="1" spans="1:9" ht="20.25" x14ac:dyDescent="0.3">
      <c r="A1" s="14" t="s">
        <v>119</v>
      </c>
      <c r="B1" s="1"/>
      <c r="C1" s="3"/>
      <c r="D1" s="4"/>
      <c r="E1" s="4"/>
      <c r="F1" s="4"/>
      <c r="G1" s="1"/>
      <c r="H1" s="1"/>
      <c r="I1" s="1"/>
    </row>
    <row r="2" spans="1:9" ht="15.6" x14ac:dyDescent="0.3">
      <c r="A2" s="9" t="s">
        <v>120</v>
      </c>
      <c r="B2" s="5"/>
      <c r="C2" s="6"/>
      <c r="D2" s="4"/>
      <c r="E2" s="4"/>
      <c r="F2" s="4"/>
      <c r="G2" s="1"/>
      <c r="H2" s="1"/>
      <c r="I2" s="1"/>
    </row>
    <row r="3" spans="1:9" ht="17.45" x14ac:dyDescent="0.3">
      <c r="A3" s="2"/>
      <c r="B3" s="5"/>
      <c r="C3" s="6"/>
      <c r="D3" s="4"/>
      <c r="E3" s="4"/>
      <c r="F3" s="4"/>
      <c r="G3" s="1"/>
      <c r="H3" s="1"/>
      <c r="I3" s="1"/>
    </row>
    <row r="4" spans="1:9" ht="14.45" x14ac:dyDescent="0.3">
      <c r="A4" s="7" t="s">
        <v>0</v>
      </c>
      <c r="B4" s="7"/>
      <c r="C4" s="7"/>
      <c r="D4" s="7"/>
      <c r="E4" s="7"/>
      <c r="F4" s="7"/>
      <c r="G4" s="7"/>
      <c r="H4" s="7"/>
      <c r="I4" s="7"/>
    </row>
    <row r="5" spans="1:9" x14ac:dyDescent="0.25">
      <c r="A5" s="7"/>
      <c r="B5" s="8" t="s">
        <v>112</v>
      </c>
      <c r="C5" s="7"/>
      <c r="D5" s="7"/>
      <c r="E5" s="7"/>
      <c r="F5" s="7"/>
      <c r="G5" s="7"/>
      <c r="H5" s="7"/>
      <c r="I5" s="7"/>
    </row>
    <row r="6" spans="1:9" ht="5.25" customHeight="1" x14ac:dyDescent="0.3">
      <c r="A6" s="7"/>
      <c r="B6" s="8"/>
      <c r="C6" s="7"/>
      <c r="D6" s="7"/>
      <c r="E6" s="7"/>
      <c r="F6" s="7"/>
      <c r="G6" s="7"/>
      <c r="H6" s="7"/>
      <c r="I6" s="7"/>
    </row>
    <row r="7" spans="1:9" ht="25.5" x14ac:dyDescent="0.25">
      <c r="A7" s="1"/>
      <c r="B7" s="8" t="s">
        <v>101</v>
      </c>
      <c r="C7" s="8"/>
      <c r="D7" s="8"/>
      <c r="E7" s="8"/>
      <c r="F7" s="8"/>
      <c r="G7" s="8"/>
      <c r="H7" s="1"/>
      <c r="I7" s="1"/>
    </row>
    <row r="8" spans="1:9" ht="6.75" customHeight="1" x14ac:dyDescent="0.3">
      <c r="A8" s="1"/>
      <c r="B8" s="8"/>
      <c r="C8" s="8"/>
      <c r="D8" s="8"/>
      <c r="E8" s="8"/>
      <c r="F8" s="8"/>
      <c r="G8" s="8"/>
      <c r="H8" s="1"/>
      <c r="I8" s="1"/>
    </row>
    <row r="9" spans="1:9" ht="26.45" x14ac:dyDescent="0.3">
      <c r="A9" s="1"/>
      <c r="B9" s="8" t="s">
        <v>90</v>
      </c>
      <c r="C9" s="1"/>
      <c r="D9" s="1"/>
      <c r="E9" s="1"/>
      <c r="F9" s="1"/>
      <c r="G9" s="1"/>
      <c r="H9" s="1"/>
      <c r="I9" s="1"/>
    </row>
    <row r="10" spans="1:9" ht="8.25" customHeight="1" x14ac:dyDescent="0.3">
      <c r="A10" s="1"/>
      <c r="B10" s="8"/>
      <c r="C10" s="1"/>
      <c r="D10" s="1"/>
      <c r="E10" s="1"/>
      <c r="F10" s="1"/>
      <c r="G10" s="1"/>
      <c r="H10" s="1"/>
      <c r="I10" s="1"/>
    </row>
    <row r="11" spans="1:9" ht="25.5" x14ac:dyDescent="0.25">
      <c r="A11" s="1"/>
      <c r="B11" s="8" t="s">
        <v>121</v>
      </c>
      <c r="C11" s="8"/>
      <c r="D11" s="8"/>
      <c r="E11" s="8"/>
      <c r="F11" s="8"/>
      <c r="G11" s="8"/>
      <c r="H11" s="8"/>
      <c r="I11" s="8"/>
    </row>
    <row r="12" spans="1:9" ht="14.45" x14ac:dyDescent="0.3">
      <c r="A12" s="1"/>
      <c r="B12" s="8"/>
      <c r="C12" s="1"/>
      <c r="D12" s="1"/>
      <c r="E12" s="1"/>
      <c r="F12" s="1"/>
      <c r="G12" s="1"/>
      <c r="H12" s="1"/>
      <c r="I12" s="1"/>
    </row>
  </sheetData>
  <pageMargins left="0.7" right="0.7" top="0.75" bottom="0.75" header="0.3" footer="0.3"/>
  <pageSetup scale="66" orientation="portrait" r:id="rId1"/>
  <colBreaks count="1" manualBreakCount="1">
    <brk id="2" max="1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showGridLines="0" zoomScaleNormal="100" zoomScaleSheetLayoutView="100" workbookViewId="0">
      <selection activeCell="E1" sqref="E1"/>
    </sheetView>
  </sheetViews>
  <sheetFormatPr defaultRowHeight="15" x14ac:dyDescent="0.25"/>
  <cols>
    <col min="1" max="1" width="29.5703125" customWidth="1"/>
    <col min="2" max="2" width="15.7109375" customWidth="1"/>
    <col min="3" max="3" width="12.28515625" customWidth="1"/>
    <col min="4" max="4" width="10.5703125" customWidth="1"/>
    <col min="5" max="5" width="15.7109375" customWidth="1"/>
    <col min="6" max="6" width="12.28515625" customWidth="1"/>
    <col min="7" max="7" width="10.5703125" customWidth="1"/>
    <col min="8" max="8" width="9.5703125" bestFit="1" customWidth="1"/>
    <col min="9" max="9" width="9.28515625" bestFit="1" customWidth="1"/>
    <col min="10" max="10" width="7.5703125" bestFit="1" customWidth="1"/>
    <col min="11" max="11" width="7.7109375" customWidth="1"/>
    <col min="12" max="12" width="20.5703125" bestFit="1" customWidth="1"/>
    <col min="13" max="14" width="20.7109375" bestFit="1" customWidth="1"/>
    <col min="15" max="15" width="20.5703125" bestFit="1" customWidth="1"/>
  </cols>
  <sheetData>
    <row r="1" spans="1:16" ht="20.25" x14ac:dyDescent="0.3">
      <c r="A1" s="14" t="s">
        <v>119</v>
      </c>
      <c r="B1" s="90"/>
      <c r="C1" s="90"/>
      <c r="D1" s="90"/>
      <c r="E1" s="86"/>
    </row>
    <row r="2" spans="1:16" ht="15.75" x14ac:dyDescent="0.25">
      <c r="A2" s="15" t="s">
        <v>120</v>
      </c>
      <c r="B2" s="90"/>
      <c r="C2" s="90"/>
      <c r="D2" s="90"/>
      <c r="E2" s="13"/>
    </row>
    <row r="3" spans="1:16" ht="14.25" customHeight="1" x14ac:dyDescent="0.25">
      <c r="A3" s="16" t="s">
        <v>112</v>
      </c>
      <c r="B3" s="90"/>
      <c r="C3" s="90"/>
      <c r="D3" s="90"/>
      <c r="E3" s="13"/>
    </row>
    <row r="4" spans="1:16" ht="14.25" customHeight="1" x14ac:dyDescent="0.25">
      <c r="A4" s="147" t="s">
        <v>122</v>
      </c>
      <c r="B4" s="147"/>
      <c r="C4" s="147"/>
      <c r="D4" s="147"/>
      <c r="E4" s="13"/>
    </row>
    <row r="5" spans="1:16" ht="14.25" customHeight="1" x14ac:dyDescent="0.25">
      <c r="A5" s="16" t="s">
        <v>1</v>
      </c>
      <c r="B5" s="90"/>
      <c r="C5" s="90"/>
      <c r="D5" s="90"/>
      <c r="E5" s="13"/>
    </row>
    <row r="6" spans="1:16" ht="14.25" customHeight="1" x14ac:dyDescent="0.25">
      <c r="A6" s="16" t="s">
        <v>95</v>
      </c>
      <c r="B6" s="90"/>
      <c r="C6" s="90"/>
      <c r="D6" s="90"/>
      <c r="E6" s="60"/>
      <c r="F6" s="60"/>
    </row>
    <row r="8" spans="1:16" x14ac:dyDescent="0.25">
      <c r="K8" s="32"/>
      <c r="L8" s="32"/>
      <c r="M8" s="32"/>
      <c r="N8" s="32"/>
      <c r="O8" s="32"/>
      <c r="P8" s="32"/>
    </row>
    <row r="9" spans="1:16" ht="14.45" customHeight="1" x14ac:dyDescent="0.25">
      <c r="A9" s="55" t="s">
        <v>7</v>
      </c>
      <c r="B9" s="144">
        <v>2019</v>
      </c>
      <c r="C9" s="145"/>
      <c r="D9" s="146"/>
      <c r="E9" s="144">
        <v>2018</v>
      </c>
      <c r="F9" s="145"/>
      <c r="G9" s="146"/>
      <c r="H9" s="141" t="s">
        <v>113</v>
      </c>
      <c r="I9" s="142"/>
      <c r="J9" s="143"/>
    </row>
    <row r="10" spans="1:16" x14ac:dyDescent="0.25">
      <c r="A10" s="25" t="s">
        <v>28</v>
      </c>
      <c r="B10" s="76" t="s">
        <v>2</v>
      </c>
      <c r="C10" s="77" t="s">
        <v>91</v>
      </c>
      <c r="D10" s="78" t="s">
        <v>92</v>
      </c>
      <c r="E10" s="31" t="s">
        <v>2</v>
      </c>
      <c r="F10" s="30" t="s">
        <v>91</v>
      </c>
      <c r="G10" s="77" t="s">
        <v>92</v>
      </c>
      <c r="H10" s="95" t="s">
        <v>2</v>
      </c>
      <c r="I10" s="96" t="s">
        <v>91</v>
      </c>
      <c r="J10" s="97" t="s">
        <v>92</v>
      </c>
    </row>
    <row r="11" spans="1:16" ht="14.45" customHeight="1" x14ac:dyDescent="0.25">
      <c r="A11" s="26" t="s">
        <v>8</v>
      </c>
      <c r="B11" s="47">
        <v>38549</v>
      </c>
      <c r="C11" s="62">
        <v>16101909088</v>
      </c>
      <c r="D11" s="63">
        <v>12958215400</v>
      </c>
      <c r="E11" s="47">
        <v>39272</v>
      </c>
      <c r="F11" s="62">
        <v>15967152793</v>
      </c>
      <c r="G11" s="62">
        <v>12865569300</v>
      </c>
      <c r="H11" s="107">
        <f>+B11/E11-1</f>
        <v>-1.841006314931759E-2</v>
      </c>
      <c r="I11" s="108">
        <f>+C11/F11-1</f>
        <v>8.4395945067348155E-3</v>
      </c>
      <c r="J11" s="109">
        <f>+D11/G11-1</f>
        <v>7.2010882565454182E-3</v>
      </c>
    </row>
    <row r="12" spans="1:16" ht="14.45" customHeight="1" x14ac:dyDescent="0.25">
      <c r="A12" s="27" t="s">
        <v>9</v>
      </c>
      <c r="B12" s="48">
        <v>28664</v>
      </c>
      <c r="C12" s="65">
        <v>16252433084</v>
      </c>
      <c r="D12" s="67">
        <v>9371902200</v>
      </c>
      <c r="E12" s="48">
        <v>29936</v>
      </c>
      <c r="F12" s="65">
        <v>16336121117</v>
      </c>
      <c r="G12" s="65">
        <v>9698229300</v>
      </c>
      <c r="H12" s="103">
        <f t="shared" ref="H12:H31" si="0">+B12/E12-1</f>
        <v>-4.2490646712987745E-2</v>
      </c>
      <c r="I12" s="104">
        <f t="shared" ref="I12:I31" si="1">+C12/F12-1</f>
        <v>-5.1228827455809256E-3</v>
      </c>
      <c r="J12" s="106">
        <f t="shared" ref="J12:J31" si="2">+D12/G12-1</f>
        <v>-3.3648111413492776E-2</v>
      </c>
    </row>
    <row r="13" spans="1:16" ht="14.45" customHeight="1" x14ac:dyDescent="0.25">
      <c r="A13" s="28" t="s">
        <v>10</v>
      </c>
      <c r="B13" s="49">
        <v>1574</v>
      </c>
      <c r="C13" s="64">
        <v>1566150857</v>
      </c>
      <c r="D13" s="66">
        <v>480358700</v>
      </c>
      <c r="E13" s="49">
        <v>1494</v>
      </c>
      <c r="F13" s="64">
        <v>1642792861</v>
      </c>
      <c r="G13" s="64">
        <v>460281300</v>
      </c>
      <c r="H13" s="101">
        <f t="shared" si="0"/>
        <v>5.3547523427041499E-2</v>
      </c>
      <c r="I13" s="102">
        <f t="shared" si="1"/>
        <v>-4.6653480070120712E-2</v>
      </c>
      <c r="J13" s="105">
        <f t="shared" si="2"/>
        <v>4.3619847254276811E-2</v>
      </c>
    </row>
    <row r="14" spans="1:16" ht="14.45" customHeight="1" x14ac:dyDescent="0.25">
      <c r="A14" s="27" t="s">
        <v>11</v>
      </c>
      <c r="B14" s="48">
        <v>19759</v>
      </c>
      <c r="C14" s="65">
        <v>8379194495</v>
      </c>
      <c r="D14" s="67">
        <v>6866981500</v>
      </c>
      <c r="E14" s="48">
        <v>19473</v>
      </c>
      <c r="F14" s="65">
        <v>8061709688</v>
      </c>
      <c r="G14" s="65">
        <v>6681971000</v>
      </c>
      <c r="H14" s="103">
        <f t="shared" si="0"/>
        <v>1.4687002516304615E-2</v>
      </c>
      <c r="I14" s="104">
        <f t="shared" si="1"/>
        <v>3.9381820890000752E-2</v>
      </c>
      <c r="J14" s="106">
        <f t="shared" si="2"/>
        <v>2.7688013012926893E-2</v>
      </c>
    </row>
    <row r="15" spans="1:16" ht="14.45" customHeight="1" x14ac:dyDescent="0.25">
      <c r="A15" s="28" t="s">
        <v>12</v>
      </c>
      <c r="B15" s="49">
        <v>1153422</v>
      </c>
      <c r="C15" s="64">
        <v>532176041174</v>
      </c>
      <c r="D15" s="66">
        <v>438366208250</v>
      </c>
      <c r="E15" s="49">
        <v>1163906</v>
      </c>
      <c r="F15" s="64">
        <v>526997227223</v>
      </c>
      <c r="G15" s="64">
        <v>436485084100</v>
      </c>
      <c r="H15" s="101">
        <f t="shared" si="0"/>
        <v>-9.0076002701249269E-3</v>
      </c>
      <c r="I15" s="102">
        <f t="shared" si="1"/>
        <v>9.8270231482804338E-3</v>
      </c>
      <c r="J15" s="105">
        <f t="shared" si="2"/>
        <v>4.3097100417044398E-3</v>
      </c>
    </row>
    <row r="16" spans="1:16" ht="14.45" customHeight="1" x14ac:dyDescent="0.25">
      <c r="A16" s="27" t="s">
        <v>13</v>
      </c>
      <c r="B16" s="48">
        <v>79716</v>
      </c>
      <c r="C16" s="65">
        <v>29557748091</v>
      </c>
      <c r="D16" s="67">
        <v>23334096600</v>
      </c>
      <c r="E16" s="48">
        <v>82541</v>
      </c>
      <c r="F16" s="65">
        <v>29147201774</v>
      </c>
      <c r="G16" s="65">
        <v>23461548200</v>
      </c>
      <c r="H16" s="103">
        <f t="shared" si="0"/>
        <v>-3.422541524817968E-2</v>
      </c>
      <c r="I16" s="104">
        <f t="shared" si="1"/>
        <v>1.4085273783166929E-2</v>
      </c>
      <c r="J16" s="106">
        <f t="shared" si="2"/>
        <v>-5.4323610238133924E-3</v>
      </c>
    </row>
    <row r="17" spans="1:10" x14ac:dyDescent="0.25">
      <c r="A17" s="28" t="s">
        <v>14</v>
      </c>
      <c r="B17" s="49">
        <v>486256</v>
      </c>
      <c r="C17" s="64">
        <v>146710272167</v>
      </c>
      <c r="D17" s="66">
        <v>132428381200</v>
      </c>
      <c r="E17" s="49">
        <v>488433</v>
      </c>
      <c r="F17" s="64">
        <v>141953145774</v>
      </c>
      <c r="G17" s="64">
        <v>131116322000</v>
      </c>
      <c r="H17" s="101">
        <f t="shared" si="0"/>
        <v>-4.4571108012767535E-3</v>
      </c>
      <c r="I17" s="102">
        <f t="shared" si="1"/>
        <v>3.3511947671619025E-2</v>
      </c>
      <c r="J17" s="105">
        <f t="shared" si="2"/>
        <v>1.0006833474172749E-2</v>
      </c>
    </row>
    <row r="18" spans="1:10" x14ac:dyDescent="0.25">
      <c r="A18" s="27" t="s">
        <v>15</v>
      </c>
      <c r="B18" s="48">
        <v>46580</v>
      </c>
      <c r="C18" s="65">
        <v>27091319223</v>
      </c>
      <c r="D18" s="67">
        <v>15903026300</v>
      </c>
      <c r="E18" s="48">
        <v>48406</v>
      </c>
      <c r="F18" s="65">
        <v>26440642606</v>
      </c>
      <c r="G18" s="65">
        <v>16168253600</v>
      </c>
      <c r="H18" s="103">
        <f t="shared" si="0"/>
        <v>-3.7722596372350536E-2</v>
      </c>
      <c r="I18" s="104">
        <f t="shared" si="1"/>
        <v>2.4608956245728564E-2</v>
      </c>
      <c r="J18" s="106">
        <f t="shared" si="2"/>
        <v>-1.6404202121124589E-2</v>
      </c>
    </row>
    <row r="19" spans="1:10" x14ac:dyDescent="0.25">
      <c r="A19" s="28" t="s">
        <v>16</v>
      </c>
      <c r="B19" s="49">
        <v>41675</v>
      </c>
      <c r="C19" s="64">
        <v>21627416860</v>
      </c>
      <c r="D19" s="66">
        <v>16292822400</v>
      </c>
      <c r="E19" s="49">
        <v>41338</v>
      </c>
      <c r="F19" s="64">
        <v>20884171010</v>
      </c>
      <c r="G19" s="64">
        <v>16007353600</v>
      </c>
      <c r="H19" s="101">
        <f t="shared" si="0"/>
        <v>8.1523053848759908E-3</v>
      </c>
      <c r="I19" s="102">
        <f t="shared" si="1"/>
        <v>3.5588956326976673E-2</v>
      </c>
      <c r="J19" s="105">
        <f t="shared" si="2"/>
        <v>1.7833603675750709E-2</v>
      </c>
    </row>
    <row r="20" spans="1:10" x14ac:dyDescent="0.25">
      <c r="A20" s="27" t="s">
        <v>17</v>
      </c>
      <c r="B20" s="48">
        <v>7500</v>
      </c>
      <c r="C20" s="65">
        <v>2405061866</v>
      </c>
      <c r="D20" s="67">
        <v>2037895200</v>
      </c>
      <c r="E20" s="48">
        <v>7578</v>
      </c>
      <c r="F20" s="65">
        <v>2339197239</v>
      </c>
      <c r="G20" s="65">
        <v>2013695600</v>
      </c>
      <c r="H20" s="103">
        <f t="shared" si="0"/>
        <v>-1.0292953285827355E-2</v>
      </c>
      <c r="I20" s="104">
        <f t="shared" si="1"/>
        <v>2.8156936021417778E-2</v>
      </c>
      <c r="J20" s="106">
        <f t="shared" si="2"/>
        <v>1.2017506518860133E-2</v>
      </c>
    </row>
    <row r="21" spans="1:10" x14ac:dyDescent="0.25">
      <c r="A21" s="28" t="s">
        <v>18</v>
      </c>
      <c r="B21" s="49">
        <v>60906</v>
      </c>
      <c r="C21" s="64">
        <v>19349117861</v>
      </c>
      <c r="D21" s="66">
        <v>15661814900</v>
      </c>
      <c r="E21" s="49">
        <v>61933</v>
      </c>
      <c r="F21" s="64">
        <v>19235945975</v>
      </c>
      <c r="G21" s="64">
        <v>15696580000</v>
      </c>
      <c r="H21" s="101">
        <f t="shared" si="0"/>
        <v>-1.6582435858104705E-2</v>
      </c>
      <c r="I21" s="102">
        <f t="shared" si="1"/>
        <v>5.8833543277301281E-3</v>
      </c>
      <c r="J21" s="105">
        <f t="shared" si="2"/>
        <v>-2.2148200436018506E-3</v>
      </c>
    </row>
    <row r="22" spans="1:10" x14ac:dyDescent="0.25">
      <c r="A22" s="27" t="s">
        <v>19</v>
      </c>
      <c r="B22" s="48">
        <v>128132</v>
      </c>
      <c r="C22" s="65">
        <v>41354481966</v>
      </c>
      <c r="D22" s="67">
        <v>36220870711</v>
      </c>
      <c r="E22" s="48">
        <v>120719</v>
      </c>
      <c r="F22" s="65">
        <v>38060617182</v>
      </c>
      <c r="G22" s="65">
        <v>33624504700</v>
      </c>
      <c r="H22" s="103">
        <f t="shared" si="0"/>
        <v>6.1407069309719287E-2</v>
      </c>
      <c r="I22" s="104">
        <f t="shared" si="1"/>
        <v>8.6542600406326775E-2</v>
      </c>
      <c r="J22" s="106">
        <f t="shared" si="2"/>
        <v>7.721648345945753E-2</v>
      </c>
    </row>
    <row r="23" spans="1:10" x14ac:dyDescent="0.25">
      <c r="A23" s="28" t="s">
        <v>20</v>
      </c>
      <c r="B23" s="49">
        <v>6145</v>
      </c>
      <c r="C23" s="64">
        <v>2897214485</v>
      </c>
      <c r="D23" s="66">
        <v>1829069300</v>
      </c>
      <c r="E23" s="49">
        <v>6278</v>
      </c>
      <c r="F23" s="64">
        <v>2885757062</v>
      </c>
      <c r="G23" s="64">
        <v>1820976400</v>
      </c>
      <c r="H23" s="101">
        <f t="shared" si="0"/>
        <v>-2.1185090793246264E-2</v>
      </c>
      <c r="I23" s="102">
        <f t="shared" si="1"/>
        <v>3.9703352547837412E-3</v>
      </c>
      <c r="J23" s="105">
        <f t="shared" si="2"/>
        <v>4.4442640772279773E-3</v>
      </c>
    </row>
    <row r="24" spans="1:10" x14ac:dyDescent="0.25">
      <c r="A24" s="27" t="s">
        <v>21</v>
      </c>
      <c r="B24" s="48">
        <v>159572</v>
      </c>
      <c r="C24" s="65">
        <v>84346136945</v>
      </c>
      <c r="D24" s="67">
        <v>56185023400</v>
      </c>
      <c r="E24" s="48">
        <v>163700</v>
      </c>
      <c r="F24" s="65">
        <v>85304949501</v>
      </c>
      <c r="G24" s="65">
        <v>56615120300</v>
      </c>
      <c r="H24" s="103">
        <f t="shared" si="0"/>
        <v>-2.5216860109957273E-2</v>
      </c>
      <c r="I24" s="104">
        <f t="shared" si="1"/>
        <v>-1.1239823264753923E-2</v>
      </c>
      <c r="J24" s="106">
        <f t="shared" si="2"/>
        <v>-7.5968557113531565E-3</v>
      </c>
    </row>
    <row r="25" spans="1:10" x14ac:dyDescent="0.25">
      <c r="A25" s="28" t="s">
        <v>22</v>
      </c>
      <c r="B25" s="49">
        <v>151230</v>
      </c>
      <c r="C25" s="64">
        <v>92621249692</v>
      </c>
      <c r="D25" s="66">
        <v>48476481300</v>
      </c>
      <c r="E25" s="49">
        <v>155416</v>
      </c>
      <c r="F25" s="64">
        <v>93767355663</v>
      </c>
      <c r="G25" s="64">
        <v>49263464500</v>
      </c>
      <c r="H25" s="101">
        <f t="shared" si="0"/>
        <v>-2.6934163792659671E-2</v>
      </c>
      <c r="I25" s="102">
        <f t="shared" si="1"/>
        <v>-1.2222867573647989E-2</v>
      </c>
      <c r="J25" s="105">
        <f t="shared" si="2"/>
        <v>-1.5974986899266908E-2</v>
      </c>
    </row>
    <row r="26" spans="1:10" x14ac:dyDescent="0.25">
      <c r="A26" s="27" t="s">
        <v>23</v>
      </c>
      <c r="B26" s="48">
        <v>51167</v>
      </c>
      <c r="C26" s="65">
        <v>22307828724</v>
      </c>
      <c r="D26" s="67">
        <v>11846820100</v>
      </c>
      <c r="E26" s="48">
        <v>53173</v>
      </c>
      <c r="F26" s="65">
        <v>22404800864</v>
      </c>
      <c r="G26" s="65">
        <v>12096016700</v>
      </c>
      <c r="H26" s="103">
        <f t="shared" si="0"/>
        <v>-3.7725913527542176E-2</v>
      </c>
      <c r="I26" s="104">
        <f t="shared" si="1"/>
        <v>-4.3281857575362404E-3</v>
      </c>
      <c r="J26" s="106">
        <f t="shared" si="2"/>
        <v>-2.0601542324259481E-2</v>
      </c>
    </row>
    <row r="27" spans="1:10" x14ac:dyDescent="0.25">
      <c r="A27" s="28" t="s">
        <v>24</v>
      </c>
      <c r="B27" s="49">
        <v>10792</v>
      </c>
      <c r="C27" s="64">
        <v>5139520637</v>
      </c>
      <c r="D27" s="66">
        <v>3434339200</v>
      </c>
      <c r="E27" s="49">
        <v>11432</v>
      </c>
      <c r="F27" s="64">
        <v>5396142023</v>
      </c>
      <c r="G27" s="64">
        <v>3576840600</v>
      </c>
      <c r="H27" s="101">
        <f t="shared" si="0"/>
        <v>-5.5983205038488415E-2</v>
      </c>
      <c r="I27" s="102">
        <f t="shared" si="1"/>
        <v>-4.7556455131499753E-2</v>
      </c>
      <c r="J27" s="105">
        <f t="shared" si="2"/>
        <v>-3.984001970901363E-2</v>
      </c>
    </row>
    <row r="28" spans="1:10" x14ac:dyDescent="0.25">
      <c r="A28" s="27" t="s">
        <v>25</v>
      </c>
      <c r="B28" s="48">
        <v>161228</v>
      </c>
      <c r="C28" s="65">
        <v>66741628629</v>
      </c>
      <c r="D28" s="67">
        <v>55854342700</v>
      </c>
      <c r="E28" s="48">
        <v>156210</v>
      </c>
      <c r="F28" s="65">
        <v>62928710866</v>
      </c>
      <c r="G28" s="65">
        <v>53530004700</v>
      </c>
      <c r="H28" s="103">
        <f t="shared" si="0"/>
        <v>3.2123423596440714E-2</v>
      </c>
      <c r="I28" s="104">
        <f t="shared" si="1"/>
        <v>6.0591067424203393E-2</v>
      </c>
      <c r="J28" s="106">
        <f t="shared" si="2"/>
        <v>4.342121793237963E-2</v>
      </c>
    </row>
    <row r="29" spans="1:10" x14ac:dyDescent="0.25">
      <c r="A29" s="28" t="s">
        <v>26</v>
      </c>
      <c r="B29" s="49">
        <v>718134</v>
      </c>
      <c r="C29" s="64">
        <v>259631414873</v>
      </c>
      <c r="D29" s="66">
        <v>210821357500</v>
      </c>
      <c r="E29" s="49">
        <v>674885</v>
      </c>
      <c r="F29" s="64">
        <v>234238976643</v>
      </c>
      <c r="G29" s="64">
        <v>194560327800</v>
      </c>
      <c r="H29" s="101">
        <f t="shared" si="0"/>
        <v>6.4083510524015175E-2</v>
      </c>
      <c r="I29" s="102">
        <f t="shared" si="1"/>
        <v>0.10840398380283323</v>
      </c>
      <c r="J29" s="105">
        <f t="shared" si="2"/>
        <v>8.3578342429170283E-2</v>
      </c>
    </row>
    <row r="30" spans="1:10" x14ac:dyDescent="0.25">
      <c r="A30" s="27" t="s">
        <v>27</v>
      </c>
      <c r="B30" s="48">
        <v>95622</v>
      </c>
      <c r="C30" s="65">
        <v>35477185294</v>
      </c>
      <c r="D30" s="67">
        <v>28815317700</v>
      </c>
      <c r="E30" s="48">
        <v>92931</v>
      </c>
      <c r="F30" s="65">
        <v>33627768516</v>
      </c>
      <c r="G30" s="65">
        <v>27781992700</v>
      </c>
      <c r="H30" s="103">
        <f t="shared" si="0"/>
        <v>2.8956968073086564E-2</v>
      </c>
      <c r="I30" s="104">
        <f t="shared" si="1"/>
        <v>5.4996714311270845E-2</v>
      </c>
      <c r="J30" s="106">
        <f t="shared" si="2"/>
        <v>3.719405627804373E-2</v>
      </c>
    </row>
    <row r="31" spans="1:10" x14ac:dyDescent="0.25">
      <c r="A31" s="87" t="s">
        <v>29</v>
      </c>
      <c r="B31" s="46">
        <v>3446623</v>
      </c>
      <c r="C31" s="72">
        <v>1431733326011</v>
      </c>
      <c r="D31" s="73">
        <v>1127185324561</v>
      </c>
      <c r="E31" s="46">
        <f>SUM(E11:E30)</f>
        <v>3419054</v>
      </c>
      <c r="F31" s="72">
        <f>SUM(F11:F30)</f>
        <v>1387620386380</v>
      </c>
      <c r="G31" s="72">
        <f>SUM(G11:G30)</f>
        <v>1103524136400</v>
      </c>
      <c r="H31" s="110">
        <f t="shared" si="0"/>
        <v>8.0633414973849682E-3</v>
      </c>
      <c r="I31" s="111">
        <f t="shared" si="1"/>
        <v>3.1790351355446056E-2</v>
      </c>
      <c r="J31" s="112">
        <f t="shared" si="2"/>
        <v>2.1441477699064571E-2</v>
      </c>
    </row>
    <row r="34" spans="1:13" x14ac:dyDescent="0.25">
      <c r="A34" s="55" t="s">
        <v>30</v>
      </c>
      <c r="C34" s="144">
        <v>2019</v>
      </c>
      <c r="D34" s="145"/>
      <c r="E34" s="146"/>
      <c r="F34" s="144">
        <v>2018</v>
      </c>
      <c r="G34" s="145"/>
      <c r="H34" s="146"/>
      <c r="I34" s="141" t="s">
        <v>113</v>
      </c>
      <c r="J34" s="142"/>
      <c r="K34" s="143"/>
    </row>
    <row r="35" spans="1:13" x14ac:dyDescent="0.25">
      <c r="A35" s="39" t="s">
        <v>93</v>
      </c>
      <c r="B35" s="39" t="s">
        <v>31</v>
      </c>
      <c r="C35" s="76" t="s">
        <v>2</v>
      </c>
      <c r="D35" s="77" t="s">
        <v>91</v>
      </c>
      <c r="E35" s="78" t="s">
        <v>92</v>
      </c>
      <c r="F35" s="31" t="s">
        <v>2</v>
      </c>
      <c r="G35" s="30" t="s">
        <v>91</v>
      </c>
      <c r="H35" s="77" t="s">
        <v>92</v>
      </c>
      <c r="I35" s="95" t="s">
        <v>2</v>
      </c>
      <c r="J35" s="96" t="s">
        <v>91</v>
      </c>
      <c r="K35" s="97" t="s">
        <v>92</v>
      </c>
    </row>
    <row r="36" spans="1:13" x14ac:dyDescent="0.25">
      <c r="A36" s="38">
        <v>0</v>
      </c>
      <c r="B36" s="56" t="s">
        <v>32</v>
      </c>
      <c r="C36" s="33">
        <v>3406333</v>
      </c>
      <c r="D36" s="62">
        <v>1424669558141</v>
      </c>
      <c r="E36" s="63">
        <v>1123618619961</v>
      </c>
      <c r="F36" s="33">
        <v>3380705</v>
      </c>
      <c r="G36" s="62">
        <v>1380660001674</v>
      </c>
      <c r="H36" s="62">
        <v>1100224252700</v>
      </c>
      <c r="I36" s="107">
        <f>+C36/F36-1</f>
        <v>7.5806673460121488E-3</v>
      </c>
      <c r="J36" s="108">
        <f t="shared" ref="J36:J38" si="3">+D36/G36-1</f>
        <v>3.187573799026544E-2</v>
      </c>
      <c r="K36" s="109">
        <f t="shared" ref="K36:K38" si="4">+E36/H36-1</f>
        <v>2.1263271740819434E-2</v>
      </c>
      <c r="L36" s="32"/>
      <c r="M36" s="32"/>
    </row>
    <row r="37" spans="1:13" x14ac:dyDescent="0.25">
      <c r="A37" s="37">
        <v>6</v>
      </c>
      <c r="B37" s="57" t="s">
        <v>94</v>
      </c>
      <c r="C37" s="34">
        <v>40290</v>
      </c>
      <c r="D37" s="65">
        <v>7063767870</v>
      </c>
      <c r="E37" s="67">
        <v>3566704600</v>
      </c>
      <c r="F37" s="34">
        <v>38349</v>
      </c>
      <c r="G37" s="65">
        <v>6960384706</v>
      </c>
      <c r="H37" s="65">
        <v>3299883700</v>
      </c>
      <c r="I37" s="103">
        <f t="shared" ref="I37:I38" si="5">+C37/F37-1</f>
        <v>5.0614096847375389E-2</v>
      </c>
      <c r="J37" s="104">
        <f t="shared" si="3"/>
        <v>1.4853081886534447E-2</v>
      </c>
      <c r="K37" s="106">
        <f t="shared" si="4"/>
        <v>8.0857667802050059E-2</v>
      </c>
      <c r="L37" s="32"/>
      <c r="M37" s="32"/>
    </row>
    <row r="38" spans="1:13" x14ac:dyDescent="0.25">
      <c r="A38" s="45" t="s">
        <v>29</v>
      </c>
      <c r="B38" s="45"/>
      <c r="C38" s="40">
        <v>3446623</v>
      </c>
      <c r="D38" s="72">
        <v>1431733326011</v>
      </c>
      <c r="E38" s="73">
        <v>1127185324561</v>
      </c>
      <c r="F38" s="40">
        <f>SUM(F36:F37)</f>
        <v>3419054</v>
      </c>
      <c r="G38" s="72">
        <f t="shared" ref="G38:H38" si="6">SUM(G36:G37)</f>
        <v>1387620386380</v>
      </c>
      <c r="H38" s="72">
        <f t="shared" si="6"/>
        <v>1103524136400</v>
      </c>
      <c r="I38" s="110">
        <f t="shared" si="5"/>
        <v>8.0633414973849682E-3</v>
      </c>
      <c r="J38" s="111">
        <f t="shared" si="3"/>
        <v>3.1790351355446056E-2</v>
      </c>
      <c r="K38" s="112">
        <f t="shared" si="4"/>
        <v>2.1441477699064571E-2</v>
      </c>
      <c r="L38" s="32"/>
      <c r="M38" s="32"/>
    </row>
    <row r="40" spans="1:13" x14ac:dyDescent="0.25">
      <c r="A40" s="55" t="s">
        <v>33</v>
      </c>
      <c r="C40" s="144">
        <v>2019</v>
      </c>
      <c r="D40" s="145"/>
      <c r="E40" s="146"/>
      <c r="F40" s="144">
        <v>2018</v>
      </c>
      <c r="G40" s="145"/>
      <c r="H40" s="146"/>
      <c r="I40" s="141" t="s">
        <v>113</v>
      </c>
      <c r="J40" s="142"/>
      <c r="K40" s="143"/>
    </row>
    <row r="41" spans="1:13" x14ac:dyDescent="0.25">
      <c r="A41" s="25" t="s">
        <v>104</v>
      </c>
      <c r="B41" s="25" t="s">
        <v>31</v>
      </c>
      <c r="C41" s="76" t="s">
        <v>2</v>
      </c>
      <c r="D41" s="77" t="s">
        <v>91</v>
      </c>
      <c r="E41" s="78" t="s">
        <v>92</v>
      </c>
      <c r="F41" s="31" t="s">
        <v>2</v>
      </c>
      <c r="G41" s="30" t="s">
        <v>91</v>
      </c>
      <c r="H41" s="29" t="s">
        <v>92</v>
      </c>
      <c r="I41" s="95" t="s">
        <v>2</v>
      </c>
      <c r="J41" s="96" t="s">
        <v>91</v>
      </c>
      <c r="K41" s="97" t="s">
        <v>92</v>
      </c>
    </row>
    <row r="42" spans="1:13" x14ac:dyDescent="0.25">
      <c r="A42" s="75">
        <v>1</v>
      </c>
      <c r="B42" s="53" t="s">
        <v>98</v>
      </c>
      <c r="C42" s="80">
        <v>3273833</v>
      </c>
      <c r="D42" s="81">
        <v>1176287129143</v>
      </c>
      <c r="E42" s="82">
        <v>1050103959830</v>
      </c>
      <c r="F42" s="80">
        <v>3258797</v>
      </c>
      <c r="G42" s="81">
        <v>1177234464005</v>
      </c>
      <c r="H42" s="82">
        <v>1035045806900</v>
      </c>
      <c r="I42" s="107">
        <f>+C42/F42-1</f>
        <v>4.6139725794518416E-3</v>
      </c>
      <c r="J42" s="108">
        <f t="shared" ref="J42:J44" si="7">+D42/G42-1</f>
        <v>-8.047121376120181E-4</v>
      </c>
      <c r="K42" s="109">
        <f t="shared" ref="K42:K44" si="8">+E42/H42-1</f>
        <v>1.4548296152321782E-2</v>
      </c>
      <c r="L42" s="32"/>
      <c r="M42" s="32"/>
    </row>
    <row r="43" spans="1:13" x14ac:dyDescent="0.25">
      <c r="A43" s="37">
        <v>2</v>
      </c>
      <c r="B43" s="54" t="s">
        <v>97</v>
      </c>
      <c r="C43" s="83">
        <v>172790</v>
      </c>
      <c r="D43" s="84">
        <v>255446196868</v>
      </c>
      <c r="E43" s="85">
        <v>77081364731</v>
      </c>
      <c r="F43" s="83">
        <v>160257</v>
      </c>
      <c r="G43" s="84">
        <v>210385922375</v>
      </c>
      <c r="H43" s="85">
        <v>68478329500</v>
      </c>
      <c r="I43" s="103">
        <f t="shared" ref="I43:I44" si="9">+C43/F43-1</f>
        <v>7.820563220327359E-2</v>
      </c>
      <c r="J43" s="104">
        <f t="shared" si="7"/>
        <v>0.21417913320589399</v>
      </c>
      <c r="K43" s="106">
        <f t="shared" si="8"/>
        <v>0.12563149968487486</v>
      </c>
      <c r="L43" s="32"/>
      <c r="M43" s="32"/>
    </row>
    <row r="44" spans="1:13" x14ac:dyDescent="0.25">
      <c r="A44" s="45" t="s">
        <v>29</v>
      </c>
      <c r="B44" s="45"/>
      <c r="C44" s="40">
        <v>3446623</v>
      </c>
      <c r="D44" s="72">
        <v>1431733326011</v>
      </c>
      <c r="E44" s="73">
        <v>1127185324561</v>
      </c>
      <c r="F44" s="40">
        <f>SUM(F42:F43)</f>
        <v>3419054</v>
      </c>
      <c r="G44" s="72">
        <f>SUM(G42:G43)</f>
        <v>1387620386380</v>
      </c>
      <c r="H44" s="73">
        <f>SUM(H42:H43)</f>
        <v>1103524136400</v>
      </c>
      <c r="I44" s="110">
        <f t="shared" si="9"/>
        <v>8.0633414973849682E-3</v>
      </c>
      <c r="J44" s="111">
        <f t="shared" si="7"/>
        <v>3.1790351355446056E-2</v>
      </c>
      <c r="K44" s="112">
        <f t="shared" si="8"/>
        <v>2.1441477699064571E-2</v>
      </c>
      <c r="L44" s="32"/>
      <c r="M44" s="32"/>
    </row>
    <row r="45" spans="1:13" x14ac:dyDescent="0.25">
      <c r="D45" s="74"/>
      <c r="E45" s="74"/>
    </row>
    <row r="46" spans="1:13" x14ac:dyDescent="0.25">
      <c r="A46" s="79" t="s">
        <v>34</v>
      </c>
      <c r="B46" s="141">
        <v>2019</v>
      </c>
      <c r="C46" s="142"/>
      <c r="D46" s="143"/>
      <c r="E46" s="141">
        <v>2018</v>
      </c>
      <c r="F46" s="142"/>
      <c r="G46" s="143"/>
      <c r="H46" s="141" t="s">
        <v>113</v>
      </c>
      <c r="I46" s="142"/>
      <c r="J46" s="143"/>
    </row>
    <row r="47" spans="1:13" x14ac:dyDescent="0.25">
      <c r="A47" s="115" t="s">
        <v>96</v>
      </c>
      <c r="B47" s="95" t="s">
        <v>2</v>
      </c>
      <c r="C47" s="96" t="s">
        <v>91</v>
      </c>
      <c r="D47" s="97" t="s">
        <v>92</v>
      </c>
      <c r="E47" s="96" t="s">
        <v>2</v>
      </c>
      <c r="F47" s="96" t="s">
        <v>91</v>
      </c>
      <c r="G47" s="96" t="s">
        <v>92</v>
      </c>
      <c r="H47" s="95" t="s">
        <v>2</v>
      </c>
      <c r="I47" s="96" t="s">
        <v>91</v>
      </c>
      <c r="J47" s="97" t="s">
        <v>92</v>
      </c>
      <c r="K47" s="32"/>
      <c r="L47" s="32"/>
      <c r="M47" s="32"/>
    </row>
    <row r="48" spans="1:13" s="32" customFormat="1" x14ac:dyDescent="0.25">
      <c r="A48" s="26">
        <v>0</v>
      </c>
      <c r="B48" s="33">
        <v>20150</v>
      </c>
      <c r="C48" s="62">
        <v>2307522352</v>
      </c>
      <c r="D48" s="63">
        <v>710358600</v>
      </c>
      <c r="E48" s="47">
        <v>0</v>
      </c>
      <c r="F48" s="47">
        <v>0</v>
      </c>
      <c r="G48" s="47">
        <v>0</v>
      </c>
      <c r="H48" s="122" t="str">
        <f>IFERROR(+B48/E48-1, "NA")</f>
        <v>NA</v>
      </c>
      <c r="I48" s="123" t="str">
        <f t="shared" ref="I48:I54" si="10">IFERROR(+C48/F48-1, "NA")</f>
        <v>NA</v>
      </c>
      <c r="J48" s="124" t="str">
        <f t="shared" ref="J48:J54" si="11">IFERROR(+D48/G48-1, "NA")</f>
        <v>NA</v>
      </c>
    </row>
    <row r="49" spans="1:13" s="90" customFormat="1" x14ac:dyDescent="0.25">
      <c r="A49" s="27">
        <v>1</v>
      </c>
      <c r="B49" s="34">
        <v>2040898</v>
      </c>
      <c r="C49" s="65">
        <v>610555860906</v>
      </c>
      <c r="D49" s="67">
        <v>559925601481</v>
      </c>
      <c r="E49" s="48">
        <v>2049323</v>
      </c>
      <c r="F49" s="65">
        <v>595281424546</v>
      </c>
      <c r="G49" s="65">
        <v>554414069600</v>
      </c>
      <c r="H49" s="118">
        <f t="shared" ref="H49:H54" si="12">IFERROR(+B49/E49-1, "NA")</f>
        <v>-4.1111137678150333E-3</v>
      </c>
      <c r="I49" s="119">
        <f t="shared" si="10"/>
        <v>2.5659185269638174E-2</v>
      </c>
      <c r="J49" s="121">
        <f t="shared" si="11"/>
        <v>9.9411832837801306E-3</v>
      </c>
    </row>
    <row r="50" spans="1:13" x14ac:dyDescent="0.25">
      <c r="A50" s="28">
        <v>2</v>
      </c>
      <c r="B50" s="35">
        <v>1176741</v>
      </c>
      <c r="C50" s="64">
        <v>533825954865</v>
      </c>
      <c r="D50" s="66">
        <v>369552054880</v>
      </c>
      <c r="E50" s="49">
        <v>1142679</v>
      </c>
      <c r="F50" s="64">
        <v>506906021342</v>
      </c>
      <c r="G50" s="64">
        <v>355634796400</v>
      </c>
      <c r="H50" s="116">
        <f t="shared" si="12"/>
        <v>2.9808896461736012E-2</v>
      </c>
      <c r="I50" s="117">
        <f t="shared" si="10"/>
        <v>5.3106359738499975E-2</v>
      </c>
      <c r="J50" s="120">
        <f t="shared" si="11"/>
        <v>3.9133567977264416E-2</v>
      </c>
      <c r="K50" s="32"/>
      <c r="L50" s="32"/>
      <c r="M50" s="32"/>
    </row>
    <row r="51" spans="1:13" s="32" customFormat="1" x14ac:dyDescent="0.25">
      <c r="A51" s="27">
        <v>3</v>
      </c>
      <c r="B51" s="34">
        <v>143755</v>
      </c>
      <c r="C51" s="65">
        <v>120938677013</v>
      </c>
      <c r="D51" s="67">
        <v>48171890200</v>
      </c>
      <c r="E51" s="48">
        <v>160891</v>
      </c>
      <c r="F51" s="65">
        <v>121234012496</v>
      </c>
      <c r="G51" s="65">
        <v>47083795000</v>
      </c>
      <c r="H51" s="118">
        <f t="shared" si="12"/>
        <v>-0.10650688975766198</v>
      </c>
      <c r="I51" s="119">
        <f t="shared" si="10"/>
        <v>-2.436077771572065E-3</v>
      </c>
      <c r="J51" s="121">
        <f t="shared" si="11"/>
        <v>2.3109759950318276E-2</v>
      </c>
    </row>
    <row r="52" spans="1:13" s="32" customFormat="1" x14ac:dyDescent="0.25">
      <c r="A52" s="28">
        <v>5</v>
      </c>
      <c r="B52" s="35">
        <v>46609</v>
      </c>
      <c r="C52" s="64">
        <v>10968288320</v>
      </c>
      <c r="D52" s="66">
        <v>9142187000</v>
      </c>
      <c r="E52" s="49">
        <v>47679</v>
      </c>
      <c r="F52" s="64">
        <v>12960011676</v>
      </c>
      <c r="G52" s="64">
        <v>9086224200</v>
      </c>
      <c r="H52" s="116">
        <f t="shared" si="12"/>
        <v>-2.2441745841984995E-2</v>
      </c>
      <c r="I52" s="117">
        <f t="shared" si="10"/>
        <v>-0.15368221925975367</v>
      </c>
      <c r="J52" s="120">
        <f t="shared" si="11"/>
        <v>6.1590820090042797E-3</v>
      </c>
    </row>
    <row r="53" spans="1:13" x14ac:dyDescent="0.25">
      <c r="A53" s="27">
        <v>9</v>
      </c>
      <c r="B53" s="114">
        <v>18470</v>
      </c>
      <c r="C53" s="65">
        <v>153137022555</v>
      </c>
      <c r="D53" s="67">
        <v>139683232400</v>
      </c>
      <c r="E53" s="113">
        <v>18482</v>
      </c>
      <c r="F53" s="65">
        <v>151238916320</v>
      </c>
      <c r="G53" s="65">
        <v>137305251200</v>
      </c>
      <c r="H53" s="118">
        <f t="shared" si="12"/>
        <v>-6.492803809111658E-4</v>
      </c>
      <c r="I53" s="119">
        <f t="shared" si="10"/>
        <v>1.2550382409405092E-2</v>
      </c>
      <c r="J53" s="121">
        <f t="shared" si="11"/>
        <v>1.7318938490824554E-2</v>
      </c>
    </row>
    <row r="54" spans="1:13" x14ac:dyDescent="0.25">
      <c r="A54" s="87" t="s">
        <v>29</v>
      </c>
      <c r="B54" s="40">
        <v>3446623</v>
      </c>
      <c r="C54" s="72">
        <v>1431733326011</v>
      </c>
      <c r="D54" s="73">
        <v>1127185324561</v>
      </c>
      <c r="E54" s="46">
        <f>SUM(E48:E53)</f>
        <v>3419054</v>
      </c>
      <c r="F54" s="72">
        <f>SUM(F48:F53)</f>
        <v>1387620386380</v>
      </c>
      <c r="G54" s="72">
        <f>SUM(G48:G53)</f>
        <v>1103524136400</v>
      </c>
      <c r="H54" s="125">
        <f t="shared" si="12"/>
        <v>8.0633414973849682E-3</v>
      </c>
      <c r="I54" s="126">
        <f t="shared" si="10"/>
        <v>3.1790351355446056E-2</v>
      </c>
      <c r="J54" s="127">
        <f t="shared" si="11"/>
        <v>2.1441477699064571E-2</v>
      </c>
    </row>
    <row r="56" spans="1:13" x14ac:dyDescent="0.25">
      <c r="A56" s="55" t="s">
        <v>35</v>
      </c>
      <c r="B56" s="144">
        <v>2019</v>
      </c>
      <c r="C56" s="145"/>
      <c r="D56" s="146"/>
      <c r="E56" s="144">
        <v>2018</v>
      </c>
      <c r="F56" s="145"/>
      <c r="G56" s="146"/>
      <c r="H56" s="141" t="s">
        <v>113</v>
      </c>
      <c r="I56" s="142"/>
      <c r="J56" s="143"/>
    </row>
    <row r="57" spans="1:13" x14ac:dyDescent="0.25">
      <c r="A57" s="31" t="s">
        <v>36</v>
      </c>
      <c r="B57" s="76" t="s">
        <v>2</v>
      </c>
      <c r="C57" s="77" t="s">
        <v>91</v>
      </c>
      <c r="D57" s="78" t="s">
        <v>92</v>
      </c>
      <c r="E57" s="31" t="s">
        <v>2</v>
      </c>
      <c r="F57" s="30" t="s">
        <v>91</v>
      </c>
      <c r="G57" s="77" t="s">
        <v>92</v>
      </c>
      <c r="H57" s="95" t="s">
        <v>2</v>
      </c>
      <c r="I57" s="96" t="s">
        <v>91</v>
      </c>
      <c r="J57" s="97" t="s">
        <v>92</v>
      </c>
    </row>
    <row r="58" spans="1:13" x14ac:dyDescent="0.25">
      <c r="A58" s="42" t="s">
        <v>102</v>
      </c>
      <c r="B58" s="33">
        <v>2395797</v>
      </c>
      <c r="C58" s="62">
        <v>1080371367205</v>
      </c>
      <c r="D58" s="63">
        <v>827944830561</v>
      </c>
      <c r="E58" s="33">
        <v>2340539</v>
      </c>
      <c r="F58" s="62">
        <v>1033234358657</v>
      </c>
      <c r="G58" s="62">
        <v>801274597400</v>
      </c>
      <c r="H58" s="122">
        <f>IFERROR(+B58/E58-1, "NA")</f>
        <v>2.3609091751942701E-2</v>
      </c>
      <c r="I58" s="123">
        <f t="shared" ref="I58" si="13">IFERROR(+C58/F58-1, "NA")</f>
        <v>4.5620829536939578E-2</v>
      </c>
      <c r="J58" s="124">
        <f t="shared" ref="J58" si="14">IFERROR(+D58/G58-1, "NA")</f>
        <v>3.3284760614576303E-2</v>
      </c>
      <c r="K58" s="32"/>
      <c r="L58" s="32"/>
      <c r="M58" s="32"/>
    </row>
    <row r="59" spans="1:13" x14ac:dyDescent="0.25">
      <c r="A59" s="43" t="s">
        <v>103</v>
      </c>
      <c r="B59" s="34">
        <v>1030639</v>
      </c>
      <c r="C59" s="65">
        <v>349047110741</v>
      </c>
      <c r="D59" s="67">
        <v>298529358300</v>
      </c>
      <c r="E59" s="34">
        <v>1056336</v>
      </c>
      <c r="F59" s="65">
        <v>350284864688</v>
      </c>
      <c r="G59" s="65">
        <v>301492429100</v>
      </c>
      <c r="H59" s="118">
        <f t="shared" ref="H59:H61" si="15">IFERROR(+B59/E59-1, "NA")</f>
        <v>-2.4326540040290223E-2</v>
      </c>
      <c r="I59" s="119">
        <f t="shared" ref="I59:I61" si="16">IFERROR(+C59/F59-1, "NA")</f>
        <v>-3.5335638840761074E-3</v>
      </c>
      <c r="J59" s="121">
        <f t="shared" ref="J59:J61" si="17">IFERROR(+D59/G59-1, "NA")</f>
        <v>-9.8280106364369013E-3</v>
      </c>
      <c r="K59" s="32"/>
      <c r="L59" s="32"/>
      <c r="M59" s="32"/>
    </row>
    <row r="60" spans="1:13" x14ac:dyDescent="0.25">
      <c r="A60" s="44" t="s">
        <v>32</v>
      </c>
      <c r="B60" s="35">
        <v>20187</v>
      </c>
      <c r="C60" s="64">
        <v>2314848065</v>
      </c>
      <c r="D60" s="66">
        <v>711135700</v>
      </c>
      <c r="E60" s="35">
        <v>22179</v>
      </c>
      <c r="F60" s="64">
        <v>4101163035</v>
      </c>
      <c r="G60" s="64">
        <v>757109900</v>
      </c>
      <c r="H60" s="116">
        <f t="shared" si="15"/>
        <v>-8.9814689571215967E-2</v>
      </c>
      <c r="I60" s="117">
        <f t="shared" si="16"/>
        <v>-0.43556302316081907</v>
      </c>
      <c r="J60" s="120">
        <f t="shared" si="17"/>
        <v>-6.0723284690901491E-2</v>
      </c>
      <c r="K60" s="32"/>
      <c r="L60" s="32"/>
      <c r="M60" s="32"/>
    </row>
    <row r="61" spans="1:13" x14ac:dyDescent="0.25">
      <c r="A61" s="41" t="s">
        <v>29</v>
      </c>
      <c r="B61" s="36">
        <v>3446623</v>
      </c>
      <c r="C61" s="70">
        <v>1431733326011</v>
      </c>
      <c r="D61" s="71">
        <v>1127185324561</v>
      </c>
      <c r="E61" s="36">
        <f>SUM(E58:E60)</f>
        <v>3419054</v>
      </c>
      <c r="F61" s="70">
        <f t="shared" ref="F61:G61" si="18">SUM(F58:F60)</f>
        <v>1387620386380</v>
      </c>
      <c r="G61" s="70">
        <f t="shared" si="18"/>
        <v>1103524136400</v>
      </c>
      <c r="H61" s="128">
        <f t="shared" si="15"/>
        <v>8.0633414973849682E-3</v>
      </c>
      <c r="I61" s="129">
        <f t="shared" si="16"/>
        <v>3.1790351355446056E-2</v>
      </c>
      <c r="J61" s="130">
        <f t="shared" si="17"/>
        <v>2.1441477699064571E-2</v>
      </c>
    </row>
    <row r="63" spans="1:13" x14ac:dyDescent="0.25">
      <c r="A63" s="88" t="s">
        <v>99</v>
      </c>
      <c r="B63" s="141">
        <v>2019</v>
      </c>
      <c r="C63" s="142"/>
      <c r="D63" s="143"/>
      <c r="E63" s="141">
        <v>2018</v>
      </c>
      <c r="F63" s="142"/>
      <c r="G63" s="143"/>
      <c r="H63" s="141" t="s">
        <v>113</v>
      </c>
      <c r="I63" s="142"/>
      <c r="J63" s="143"/>
    </row>
    <row r="64" spans="1:13" x14ac:dyDescent="0.25">
      <c r="A64" s="98" t="s">
        <v>100</v>
      </c>
      <c r="B64" s="98" t="s">
        <v>2</v>
      </c>
      <c r="C64" s="99" t="s">
        <v>91</v>
      </c>
      <c r="D64" s="100" t="s">
        <v>92</v>
      </c>
      <c r="E64" s="99" t="s">
        <v>2</v>
      </c>
      <c r="F64" s="99" t="s">
        <v>91</v>
      </c>
      <c r="G64" s="99" t="s">
        <v>92</v>
      </c>
      <c r="H64" s="98" t="s">
        <v>2</v>
      </c>
      <c r="I64" s="99" t="s">
        <v>91</v>
      </c>
      <c r="J64" s="100" t="s">
        <v>92</v>
      </c>
    </row>
    <row r="65" spans="1:16" s="90" customFormat="1" x14ac:dyDescent="0.25">
      <c r="A65" s="139" t="s">
        <v>114</v>
      </c>
      <c r="B65" s="33">
        <v>50271</v>
      </c>
      <c r="C65" s="62">
        <v>33200433810</v>
      </c>
      <c r="D65" s="63">
        <v>24813540200</v>
      </c>
      <c r="E65" s="47">
        <v>48140</v>
      </c>
      <c r="F65" s="62">
        <v>31936212513</v>
      </c>
      <c r="G65" s="62">
        <v>23884133100</v>
      </c>
      <c r="H65" s="122">
        <f>IFERROR(+B65/E65-1, "NA")</f>
        <v>4.4266722060656516E-2</v>
      </c>
      <c r="I65" s="123">
        <f t="shared" ref="I65" si="19">IFERROR(+C65/F65-1, "NA")</f>
        <v>3.9585824289132043E-2</v>
      </c>
      <c r="J65" s="124">
        <f t="shared" ref="J65" si="20">IFERROR(+D65/G65-1, "NA")</f>
        <v>3.8913160302225913E-2</v>
      </c>
    </row>
    <row r="66" spans="1:16" x14ac:dyDescent="0.25">
      <c r="A66" s="138" t="s">
        <v>115</v>
      </c>
      <c r="B66" s="34">
        <v>3194593</v>
      </c>
      <c r="C66" s="65">
        <v>1301726371366</v>
      </c>
      <c r="D66" s="67">
        <v>1024534004961</v>
      </c>
      <c r="E66" s="48">
        <v>3169490</v>
      </c>
      <c r="F66" s="65">
        <v>1259955887663</v>
      </c>
      <c r="G66" s="65">
        <v>1002258778700</v>
      </c>
      <c r="H66" s="118">
        <f t="shared" ref="H66:H70" si="21">IFERROR(+B66/E66-1, "NA")</f>
        <v>7.9202016728243674E-3</v>
      </c>
      <c r="I66" s="119">
        <f t="shared" ref="I66:I70" si="22">IFERROR(+C66/F66-1, "NA")</f>
        <v>3.3152338198503939E-2</v>
      </c>
      <c r="J66" s="121">
        <f t="shared" ref="J66:J70" si="23">IFERROR(+D66/G66-1, "NA")</f>
        <v>2.2225024848265829E-2</v>
      </c>
      <c r="K66" s="91"/>
    </row>
    <row r="67" spans="1:16" x14ac:dyDescent="0.25">
      <c r="A67" s="137" t="s">
        <v>116</v>
      </c>
      <c r="B67" s="35">
        <v>127585</v>
      </c>
      <c r="C67" s="64">
        <v>63967298162</v>
      </c>
      <c r="D67" s="66">
        <v>49922026200</v>
      </c>
      <c r="E67" s="49">
        <v>125450</v>
      </c>
      <c r="F67" s="64">
        <v>62315996407</v>
      </c>
      <c r="G67" s="64">
        <v>49092881900</v>
      </c>
      <c r="H67" s="116">
        <f t="shared" si="21"/>
        <v>1.7018732562773975E-2</v>
      </c>
      <c r="I67" s="117">
        <f t="shared" si="22"/>
        <v>2.6498842194786931E-2</v>
      </c>
      <c r="J67" s="120">
        <f t="shared" si="23"/>
        <v>1.6889297753774679E-2</v>
      </c>
      <c r="K67" s="91"/>
    </row>
    <row r="68" spans="1:16" x14ac:dyDescent="0.25">
      <c r="A68" s="138" t="s">
        <v>117</v>
      </c>
      <c r="B68" s="34">
        <v>66457</v>
      </c>
      <c r="C68" s="65">
        <v>29013565573</v>
      </c>
      <c r="D68" s="67">
        <v>24529465200</v>
      </c>
      <c r="E68" s="48">
        <v>67741</v>
      </c>
      <c r="F68" s="65">
        <v>29330446428</v>
      </c>
      <c r="G68" s="65">
        <v>24794750800</v>
      </c>
      <c r="H68" s="118">
        <f t="shared" si="21"/>
        <v>-1.8954547467560312E-2</v>
      </c>
      <c r="I68" s="119">
        <f t="shared" si="22"/>
        <v>-1.0803819702433604E-2</v>
      </c>
      <c r="J68" s="121">
        <f t="shared" si="23"/>
        <v>-1.0699264620155025E-2</v>
      </c>
      <c r="K68" s="91"/>
    </row>
    <row r="69" spans="1:16" x14ac:dyDescent="0.25">
      <c r="A69" s="137" t="s">
        <v>118</v>
      </c>
      <c r="B69" s="35">
        <v>7717</v>
      </c>
      <c r="C69" s="64">
        <v>3825657100</v>
      </c>
      <c r="D69" s="66">
        <v>3386288000</v>
      </c>
      <c r="E69" s="49">
        <v>8233</v>
      </c>
      <c r="F69" s="64">
        <v>4081843369</v>
      </c>
      <c r="G69" s="64">
        <v>3493591900</v>
      </c>
      <c r="H69" s="116">
        <f t="shared" si="21"/>
        <v>-6.2674602210615826E-2</v>
      </c>
      <c r="I69" s="117">
        <f t="shared" si="22"/>
        <v>-6.2762395770899593E-2</v>
      </c>
      <c r="J69" s="120">
        <f t="shared" si="23"/>
        <v>-3.0714491867238403E-2</v>
      </c>
      <c r="K69" s="91"/>
    </row>
    <row r="70" spans="1:16" s="90" customFormat="1" x14ac:dyDescent="0.25">
      <c r="A70" s="140" t="s">
        <v>29</v>
      </c>
      <c r="B70" s="36">
        <v>3446623</v>
      </c>
      <c r="C70" s="70">
        <v>1431733326011</v>
      </c>
      <c r="D70" s="71">
        <v>1127185324561</v>
      </c>
      <c r="E70" s="136">
        <v>3419054</v>
      </c>
      <c r="F70" s="70">
        <v>1387620386380</v>
      </c>
      <c r="G70" s="70">
        <v>1103524136400</v>
      </c>
      <c r="H70" s="128">
        <f t="shared" si="21"/>
        <v>8.0633414973849682E-3</v>
      </c>
      <c r="I70" s="129">
        <f t="shared" si="22"/>
        <v>3.1790351355446056E-2</v>
      </c>
      <c r="J70" s="130">
        <f t="shared" si="23"/>
        <v>2.1441477699064571E-2</v>
      </c>
      <c r="K70" s="91"/>
    </row>
    <row r="71" spans="1:16" x14ac:dyDescent="0.25">
      <c r="B71" s="89"/>
    </row>
    <row r="72" spans="1:16" x14ac:dyDescent="0.25">
      <c r="B72" s="90"/>
      <c r="C72" s="91"/>
      <c r="D72" s="91"/>
      <c r="E72" s="91"/>
    </row>
    <row r="73" spans="1:16" x14ac:dyDescent="0.25">
      <c r="B73" s="90"/>
      <c r="C73" s="91"/>
      <c r="D73" s="91"/>
      <c r="E73" s="91"/>
      <c r="K73" s="32"/>
      <c r="L73" s="32"/>
      <c r="M73" s="32"/>
      <c r="N73" s="32"/>
      <c r="O73" s="32"/>
      <c r="P73" s="32"/>
    </row>
    <row r="74" spans="1:16" x14ac:dyDescent="0.25">
      <c r="B74" s="90"/>
      <c r="C74" s="91"/>
      <c r="D74" s="91"/>
      <c r="E74" s="91"/>
      <c r="K74" s="32"/>
      <c r="L74" s="32"/>
      <c r="M74" s="32"/>
      <c r="N74" s="32"/>
      <c r="O74" s="32"/>
      <c r="P74" s="32"/>
    </row>
    <row r="75" spans="1:16" x14ac:dyDescent="0.25">
      <c r="B75" s="90"/>
      <c r="C75" s="91"/>
      <c r="D75" s="91"/>
      <c r="E75" s="91"/>
      <c r="K75" s="32"/>
      <c r="L75" s="32"/>
      <c r="M75" s="32"/>
      <c r="N75" s="32"/>
      <c r="O75" s="32"/>
      <c r="P75" s="32"/>
    </row>
    <row r="76" spans="1:16" x14ac:dyDescent="0.25">
      <c r="B76" s="89"/>
      <c r="K76" s="32"/>
      <c r="L76" s="32"/>
      <c r="M76" s="32"/>
      <c r="N76" s="32"/>
      <c r="O76" s="32"/>
      <c r="P76" s="32"/>
    </row>
    <row r="77" spans="1:16" x14ac:dyDescent="0.25">
      <c r="B77" s="89"/>
      <c r="K77" s="32"/>
      <c r="L77" s="32"/>
      <c r="M77" s="32"/>
      <c r="N77" s="32"/>
      <c r="O77" s="32"/>
      <c r="P77" s="32"/>
    </row>
    <row r="78" spans="1:16" x14ac:dyDescent="0.25">
      <c r="B78" s="89"/>
      <c r="K78" s="32"/>
      <c r="L78" s="32"/>
      <c r="M78" s="32"/>
      <c r="N78" s="32"/>
      <c r="O78" s="32"/>
      <c r="P78" s="32"/>
    </row>
    <row r="79" spans="1:16" x14ac:dyDescent="0.25">
      <c r="B79" s="89"/>
      <c r="K79" s="32"/>
      <c r="L79" s="32"/>
      <c r="M79" s="32"/>
      <c r="N79" s="32"/>
      <c r="O79" s="32"/>
      <c r="P79" s="32"/>
    </row>
    <row r="80" spans="1:16" x14ac:dyDescent="0.25">
      <c r="B80" s="89"/>
      <c r="K80" s="32"/>
      <c r="L80" s="32"/>
      <c r="M80" s="32"/>
      <c r="N80" s="32"/>
      <c r="O80" s="32"/>
      <c r="P80" s="32"/>
    </row>
    <row r="81" spans="2:2" x14ac:dyDescent="0.25">
      <c r="B81" s="89"/>
    </row>
    <row r="82" spans="2:2" x14ac:dyDescent="0.25">
      <c r="B82" s="89"/>
    </row>
    <row r="83" spans="2:2" x14ac:dyDescent="0.25">
      <c r="B83" s="89"/>
    </row>
  </sheetData>
  <mergeCells count="19">
    <mergeCell ref="B46:D46"/>
    <mergeCell ref="H46:J46"/>
    <mergeCell ref="B56:D56"/>
    <mergeCell ref="H56:J56"/>
    <mergeCell ref="B63:D63"/>
    <mergeCell ref="H63:J63"/>
    <mergeCell ref="E63:G63"/>
    <mergeCell ref="F34:H34"/>
    <mergeCell ref="F40:H40"/>
    <mergeCell ref="E56:G56"/>
    <mergeCell ref="E46:G46"/>
    <mergeCell ref="C34:E34"/>
    <mergeCell ref="I34:K34"/>
    <mergeCell ref="C40:E40"/>
    <mergeCell ref="I40:K40"/>
    <mergeCell ref="A4:D4"/>
    <mergeCell ref="E9:G9"/>
    <mergeCell ref="B9:D9"/>
    <mergeCell ref="H9:J9"/>
  </mergeCells>
  <pageMargins left="0.7" right="0.7" top="0.75" bottom="0.75" header="0.3" footer="0.3"/>
  <pageSetup scale="64" orientation="portrait" r:id="rId1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zoomScaleNormal="100" zoomScaleSheetLayoutView="100" workbookViewId="0">
      <selection activeCell="A4" sqref="A4:D4"/>
    </sheetView>
  </sheetViews>
  <sheetFormatPr defaultRowHeight="15" x14ac:dyDescent="0.25"/>
  <cols>
    <col min="2" max="2" width="18.28515625" bestFit="1" customWidth="1"/>
    <col min="3" max="3" width="10.7109375" bestFit="1" customWidth="1"/>
    <col min="4" max="4" width="15" bestFit="1" customWidth="1"/>
    <col min="5" max="5" width="15.7109375" bestFit="1" customWidth="1"/>
    <col min="6" max="6" width="14.28515625" bestFit="1" customWidth="1"/>
    <col min="7" max="7" width="15" bestFit="1" customWidth="1"/>
  </cols>
  <sheetData>
    <row r="1" spans="1:7" s="90" customFormat="1" ht="20.25" x14ac:dyDescent="0.3">
      <c r="A1" s="14" t="s">
        <v>119</v>
      </c>
      <c r="E1" s="86"/>
    </row>
    <row r="2" spans="1:7" s="90" customFormat="1" ht="15.75" x14ac:dyDescent="0.25">
      <c r="A2" s="15" t="s">
        <v>120</v>
      </c>
    </row>
    <row r="3" spans="1:7" s="90" customFormat="1" ht="14.25" customHeight="1" x14ac:dyDescent="0.25">
      <c r="A3" s="16" t="s">
        <v>112</v>
      </c>
    </row>
    <row r="4" spans="1:7" s="90" customFormat="1" ht="14.25" customHeight="1" x14ac:dyDescent="0.25">
      <c r="A4" s="147" t="s">
        <v>122</v>
      </c>
      <c r="B4" s="147"/>
      <c r="C4" s="147"/>
      <c r="D4" s="147"/>
    </row>
    <row r="5" spans="1:7" s="90" customFormat="1" ht="14.25" customHeight="1" x14ac:dyDescent="0.25">
      <c r="A5" s="16" t="s">
        <v>1</v>
      </c>
    </row>
    <row r="6" spans="1:7" s="90" customFormat="1" ht="14.25" customHeight="1" x14ac:dyDescent="0.25">
      <c r="A6" s="16" t="s">
        <v>95</v>
      </c>
      <c r="E6" s="60"/>
      <c r="F6" s="60"/>
    </row>
    <row r="8" spans="1:7" ht="14.45" x14ac:dyDescent="0.3">
      <c r="A8" s="12" t="s">
        <v>37</v>
      </c>
    </row>
    <row r="9" spans="1:7" x14ac:dyDescent="0.25">
      <c r="A9" s="58" t="s">
        <v>28</v>
      </c>
      <c r="B9" s="59" t="s">
        <v>104</v>
      </c>
      <c r="C9" s="10" t="s">
        <v>2</v>
      </c>
      <c r="D9" s="10" t="s">
        <v>3</v>
      </c>
      <c r="E9" s="10" t="s">
        <v>4</v>
      </c>
      <c r="F9" s="10" t="s">
        <v>5</v>
      </c>
      <c r="G9" s="11" t="s">
        <v>6</v>
      </c>
    </row>
    <row r="10" spans="1:7" x14ac:dyDescent="0.25">
      <c r="A10" s="50" t="s">
        <v>8</v>
      </c>
      <c r="B10" s="56">
        <v>1</v>
      </c>
      <c r="C10" s="47">
        <v>35401</v>
      </c>
      <c r="D10" s="62">
        <v>11456784649</v>
      </c>
      <c r="E10" s="62">
        <v>965323554</v>
      </c>
      <c r="F10" s="62">
        <v>9690960200</v>
      </c>
      <c r="G10" s="63">
        <v>1904491900</v>
      </c>
    </row>
    <row r="11" spans="1:7" x14ac:dyDescent="0.25">
      <c r="A11" s="51" t="s">
        <v>8</v>
      </c>
      <c r="B11" s="57">
        <v>2</v>
      </c>
      <c r="C11" s="48">
        <v>3148</v>
      </c>
      <c r="D11" s="65">
        <v>3204567531</v>
      </c>
      <c r="E11" s="65">
        <v>475233354</v>
      </c>
      <c r="F11" s="65">
        <v>973523900</v>
      </c>
      <c r="G11" s="67">
        <v>389239400</v>
      </c>
    </row>
    <row r="12" spans="1:7" x14ac:dyDescent="0.25">
      <c r="A12" s="52" t="s">
        <v>9</v>
      </c>
      <c r="B12" s="61">
        <v>1</v>
      </c>
      <c r="C12" s="49">
        <v>26265</v>
      </c>
      <c r="D12" s="64">
        <v>11391677290</v>
      </c>
      <c r="E12" s="64">
        <v>1008354946</v>
      </c>
      <c r="F12" s="64">
        <v>7035928200</v>
      </c>
      <c r="G12" s="66">
        <v>1259396700</v>
      </c>
    </row>
    <row r="13" spans="1:7" x14ac:dyDescent="0.25">
      <c r="A13" s="51" t="s">
        <v>9</v>
      </c>
      <c r="B13" s="57">
        <v>2</v>
      </c>
      <c r="C13" s="48">
        <v>2399</v>
      </c>
      <c r="D13" s="65">
        <v>3398854811</v>
      </c>
      <c r="E13" s="65">
        <v>453546037</v>
      </c>
      <c r="F13" s="65">
        <v>845260000</v>
      </c>
      <c r="G13" s="67">
        <v>231317300</v>
      </c>
    </row>
    <row r="14" spans="1:7" x14ac:dyDescent="0.25">
      <c r="A14" s="52" t="s">
        <v>10</v>
      </c>
      <c r="B14" s="61">
        <v>1</v>
      </c>
      <c r="C14" s="49">
        <v>1499</v>
      </c>
      <c r="D14" s="64">
        <v>441324623</v>
      </c>
      <c r="E14" s="64">
        <v>61727829</v>
      </c>
      <c r="F14" s="64">
        <v>334491400</v>
      </c>
      <c r="G14" s="66">
        <v>100870000</v>
      </c>
    </row>
    <row r="15" spans="1:7" x14ac:dyDescent="0.25">
      <c r="A15" s="51" t="s">
        <v>10</v>
      </c>
      <c r="B15" s="57">
        <v>2</v>
      </c>
      <c r="C15" s="48">
        <v>75</v>
      </c>
      <c r="D15" s="65">
        <v>918802715</v>
      </c>
      <c r="E15" s="65">
        <v>144295690</v>
      </c>
      <c r="F15" s="65">
        <v>27540000</v>
      </c>
      <c r="G15" s="67">
        <v>17457300</v>
      </c>
    </row>
    <row r="16" spans="1:7" x14ac:dyDescent="0.25">
      <c r="A16" s="52" t="s">
        <v>11</v>
      </c>
      <c r="B16" s="61">
        <v>1</v>
      </c>
      <c r="C16" s="49">
        <v>19066</v>
      </c>
      <c r="D16" s="64">
        <v>6916634615</v>
      </c>
      <c r="E16" s="64">
        <v>670351911</v>
      </c>
      <c r="F16" s="64">
        <v>5394475200</v>
      </c>
      <c r="G16" s="66">
        <v>1151070200</v>
      </c>
    </row>
    <row r="17" spans="1:7" x14ac:dyDescent="0.25">
      <c r="A17" s="51" t="s">
        <v>11</v>
      </c>
      <c r="B17" s="57">
        <v>2</v>
      </c>
      <c r="C17" s="48">
        <v>693</v>
      </c>
      <c r="D17" s="65">
        <v>694316331</v>
      </c>
      <c r="E17" s="65">
        <v>97891638</v>
      </c>
      <c r="F17" s="65">
        <v>244738000</v>
      </c>
      <c r="G17" s="67">
        <v>76698100</v>
      </c>
    </row>
    <row r="18" spans="1:7" x14ac:dyDescent="0.25">
      <c r="A18" s="52" t="s">
        <v>12</v>
      </c>
      <c r="B18" s="61">
        <v>1</v>
      </c>
      <c r="C18" s="49">
        <v>1102161</v>
      </c>
      <c r="D18" s="64">
        <v>418203976827</v>
      </c>
      <c r="E18" s="64">
        <v>36210101802</v>
      </c>
      <c r="F18" s="64">
        <v>344405797950</v>
      </c>
      <c r="G18" s="66">
        <v>70028299400</v>
      </c>
    </row>
    <row r="19" spans="1:7" x14ac:dyDescent="0.25">
      <c r="A19" s="51" t="s">
        <v>12</v>
      </c>
      <c r="B19" s="57">
        <v>2</v>
      </c>
      <c r="C19" s="48">
        <v>51261</v>
      </c>
      <c r="D19" s="65">
        <v>66618802114</v>
      </c>
      <c r="E19" s="65">
        <v>11143160431</v>
      </c>
      <c r="F19" s="65">
        <v>17835072500</v>
      </c>
      <c r="G19" s="67">
        <v>6097038400</v>
      </c>
    </row>
    <row r="20" spans="1:7" x14ac:dyDescent="0.25">
      <c r="A20" s="52" t="s">
        <v>13</v>
      </c>
      <c r="B20" s="61">
        <v>1</v>
      </c>
      <c r="C20" s="49">
        <v>76173</v>
      </c>
      <c r="D20" s="64">
        <v>21924000736</v>
      </c>
      <c r="E20" s="64">
        <v>2533871288</v>
      </c>
      <c r="F20" s="64">
        <v>16759146100</v>
      </c>
      <c r="G20" s="66">
        <v>4974386700</v>
      </c>
    </row>
    <row r="21" spans="1:7" x14ac:dyDescent="0.25">
      <c r="A21" s="51" t="s">
        <v>13</v>
      </c>
      <c r="B21" s="57">
        <v>2</v>
      </c>
      <c r="C21" s="48">
        <v>3543</v>
      </c>
      <c r="D21" s="65">
        <v>4450198393</v>
      </c>
      <c r="E21" s="65">
        <v>649677674</v>
      </c>
      <c r="F21" s="65">
        <v>1176228100</v>
      </c>
      <c r="G21" s="67">
        <v>424335700</v>
      </c>
    </row>
    <row r="22" spans="1:7" x14ac:dyDescent="0.25">
      <c r="A22" s="52" t="s">
        <v>14</v>
      </c>
      <c r="B22" s="61">
        <v>1</v>
      </c>
      <c r="C22" s="49">
        <v>458048</v>
      </c>
      <c r="D22" s="64">
        <v>106223586403</v>
      </c>
      <c r="E22" s="64">
        <v>13539342874</v>
      </c>
      <c r="F22" s="64">
        <v>90881706200</v>
      </c>
      <c r="G22" s="66">
        <v>28955961800</v>
      </c>
    </row>
    <row r="23" spans="1:7" x14ac:dyDescent="0.25">
      <c r="A23" s="51" t="s">
        <v>14</v>
      </c>
      <c r="B23" s="57">
        <v>2</v>
      </c>
      <c r="C23" s="48">
        <v>28208</v>
      </c>
      <c r="D23" s="65">
        <v>22874546916</v>
      </c>
      <c r="E23" s="65">
        <v>4072795974</v>
      </c>
      <c r="F23" s="65">
        <v>8778904400</v>
      </c>
      <c r="G23" s="67">
        <v>3811808800</v>
      </c>
    </row>
    <row r="24" spans="1:7" x14ac:dyDescent="0.25">
      <c r="A24" s="52" t="s">
        <v>15</v>
      </c>
      <c r="B24" s="61">
        <v>1</v>
      </c>
      <c r="C24" s="49">
        <v>43003</v>
      </c>
      <c r="D24" s="64">
        <v>16820107434</v>
      </c>
      <c r="E24" s="64">
        <v>1563091370</v>
      </c>
      <c r="F24" s="64">
        <v>12084419300</v>
      </c>
      <c r="G24" s="66">
        <v>2201874300</v>
      </c>
    </row>
    <row r="25" spans="1:7" x14ac:dyDescent="0.25">
      <c r="A25" s="51" t="s">
        <v>15</v>
      </c>
      <c r="B25" s="57">
        <v>2</v>
      </c>
      <c r="C25" s="48">
        <v>3577</v>
      </c>
      <c r="D25" s="65">
        <v>7336301781</v>
      </c>
      <c r="E25" s="65">
        <v>1371818638</v>
      </c>
      <c r="F25" s="65">
        <v>1249440400</v>
      </c>
      <c r="G25" s="67">
        <v>367292300</v>
      </c>
    </row>
    <row r="26" spans="1:7" x14ac:dyDescent="0.25">
      <c r="A26" s="52" t="s">
        <v>16</v>
      </c>
      <c r="B26" s="61">
        <v>1</v>
      </c>
      <c r="C26" s="49">
        <v>39362</v>
      </c>
      <c r="D26" s="64">
        <v>16369937013</v>
      </c>
      <c r="E26" s="64">
        <v>1347105746</v>
      </c>
      <c r="F26" s="64">
        <v>12879350400</v>
      </c>
      <c r="G26" s="66">
        <v>2394479400</v>
      </c>
    </row>
    <row r="27" spans="1:7" x14ac:dyDescent="0.25">
      <c r="A27" s="51" t="s">
        <v>16</v>
      </c>
      <c r="B27" s="57">
        <v>2</v>
      </c>
      <c r="C27" s="48">
        <v>2313</v>
      </c>
      <c r="D27" s="65">
        <v>3309684378</v>
      </c>
      <c r="E27" s="65">
        <v>600689723</v>
      </c>
      <c r="F27" s="65">
        <v>739902000</v>
      </c>
      <c r="G27" s="67">
        <v>279090600</v>
      </c>
    </row>
    <row r="28" spans="1:7" x14ac:dyDescent="0.25">
      <c r="A28" s="52" t="s">
        <v>17</v>
      </c>
      <c r="B28" s="61">
        <v>1</v>
      </c>
      <c r="C28" s="49">
        <v>6788</v>
      </c>
      <c r="D28" s="64">
        <v>1758005486</v>
      </c>
      <c r="E28" s="64">
        <v>197932171</v>
      </c>
      <c r="F28" s="64">
        <v>1456283400</v>
      </c>
      <c r="G28" s="66">
        <v>358395000</v>
      </c>
    </row>
    <row r="29" spans="1:7" x14ac:dyDescent="0.25">
      <c r="A29" s="51" t="s">
        <v>17</v>
      </c>
      <c r="B29" s="57">
        <v>2</v>
      </c>
      <c r="C29" s="48">
        <v>712</v>
      </c>
      <c r="D29" s="65">
        <v>398714584</v>
      </c>
      <c r="E29" s="65">
        <v>50409625</v>
      </c>
      <c r="F29" s="65">
        <v>179699700</v>
      </c>
      <c r="G29" s="67">
        <v>43517100</v>
      </c>
    </row>
    <row r="30" spans="1:7" x14ac:dyDescent="0.25">
      <c r="A30" s="52" t="s">
        <v>18</v>
      </c>
      <c r="B30" s="61">
        <v>1</v>
      </c>
      <c r="C30" s="49">
        <v>55670</v>
      </c>
      <c r="D30" s="64">
        <v>11893900202</v>
      </c>
      <c r="E30" s="64">
        <v>1405655593</v>
      </c>
      <c r="F30" s="64">
        <v>10321585900</v>
      </c>
      <c r="G30" s="66">
        <v>3120384800</v>
      </c>
    </row>
    <row r="31" spans="1:7" x14ac:dyDescent="0.25">
      <c r="A31" s="51" t="s">
        <v>18</v>
      </c>
      <c r="B31" s="57">
        <v>2</v>
      </c>
      <c r="C31" s="48">
        <v>5236</v>
      </c>
      <c r="D31" s="65">
        <v>5248629374</v>
      </c>
      <c r="E31" s="65">
        <v>800932692</v>
      </c>
      <c r="F31" s="65">
        <v>1566438500</v>
      </c>
      <c r="G31" s="67">
        <v>653405700</v>
      </c>
    </row>
    <row r="32" spans="1:7" x14ac:dyDescent="0.25">
      <c r="A32" s="52" t="s">
        <v>19</v>
      </c>
      <c r="B32" s="61">
        <v>1</v>
      </c>
      <c r="C32" s="49">
        <v>121653</v>
      </c>
      <c r="D32" s="64">
        <v>31680813678</v>
      </c>
      <c r="E32" s="64">
        <v>3527326573</v>
      </c>
      <c r="F32" s="64">
        <v>27043004080</v>
      </c>
      <c r="G32" s="66">
        <v>6623830700</v>
      </c>
    </row>
    <row r="33" spans="1:7" x14ac:dyDescent="0.25">
      <c r="A33" s="51" t="s">
        <v>19</v>
      </c>
      <c r="B33" s="57">
        <v>2</v>
      </c>
      <c r="C33" s="48">
        <v>6479</v>
      </c>
      <c r="D33" s="65">
        <v>5289387272</v>
      </c>
      <c r="E33" s="65">
        <v>856954443</v>
      </c>
      <c r="F33" s="65">
        <v>1901013731</v>
      </c>
      <c r="G33" s="67">
        <v>653022200</v>
      </c>
    </row>
    <row r="34" spans="1:7" x14ac:dyDescent="0.25">
      <c r="A34" s="52" t="s">
        <v>20</v>
      </c>
      <c r="B34" s="61">
        <v>1</v>
      </c>
      <c r="C34" s="49">
        <v>5480</v>
      </c>
      <c r="D34" s="64">
        <v>1719456330</v>
      </c>
      <c r="E34" s="64">
        <v>130711665</v>
      </c>
      <c r="F34" s="64">
        <v>1360516400</v>
      </c>
      <c r="G34" s="66">
        <v>219681500</v>
      </c>
    </row>
    <row r="35" spans="1:7" x14ac:dyDescent="0.25">
      <c r="A35" s="51" t="s">
        <v>20</v>
      </c>
      <c r="B35" s="57">
        <v>2</v>
      </c>
      <c r="C35" s="48">
        <v>665</v>
      </c>
      <c r="D35" s="65">
        <v>865391537</v>
      </c>
      <c r="E35" s="65">
        <v>181654953</v>
      </c>
      <c r="F35" s="65">
        <v>188678300</v>
      </c>
      <c r="G35" s="67">
        <v>60193100</v>
      </c>
    </row>
    <row r="36" spans="1:7" x14ac:dyDescent="0.25">
      <c r="A36" s="52" t="s">
        <v>21</v>
      </c>
      <c r="B36" s="61">
        <v>1</v>
      </c>
      <c r="C36" s="49">
        <v>150589</v>
      </c>
      <c r="D36" s="64">
        <v>61506232674</v>
      </c>
      <c r="E36" s="64">
        <v>5181428408</v>
      </c>
      <c r="F36" s="64">
        <v>45796782800</v>
      </c>
      <c r="G36" s="66">
        <v>6298030500</v>
      </c>
    </row>
    <row r="37" spans="1:7" x14ac:dyDescent="0.25">
      <c r="A37" s="51" t="s">
        <v>21</v>
      </c>
      <c r="B37" s="57">
        <v>2</v>
      </c>
      <c r="C37" s="48">
        <v>8983</v>
      </c>
      <c r="D37" s="65">
        <v>15068610038</v>
      </c>
      <c r="E37" s="65">
        <v>2589865825</v>
      </c>
      <c r="F37" s="65">
        <v>3016916500</v>
      </c>
      <c r="G37" s="67">
        <v>1073293600</v>
      </c>
    </row>
    <row r="38" spans="1:7" x14ac:dyDescent="0.25">
      <c r="A38" s="52" t="s">
        <v>22</v>
      </c>
      <c r="B38" s="61">
        <v>1</v>
      </c>
      <c r="C38" s="49">
        <v>142506</v>
      </c>
      <c r="D38" s="64">
        <v>61289766687</v>
      </c>
      <c r="E38" s="64">
        <v>6840409432</v>
      </c>
      <c r="F38" s="64">
        <v>36366371700</v>
      </c>
      <c r="G38" s="66">
        <v>8333749300</v>
      </c>
    </row>
    <row r="39" spans="1:7" x14ac:dyDescent="0.25">
      <c r="A39" s="51" t="s">
        <v>22</v>
      </c>
      <c r="B39" s="57">
        <v>2</v>
      </c>
      <c r="C39" s="48">
        <v>8724</v>
      </c>
      <c r="D39" s="65">
        <v>21024366637</v>
      </c>
      <c r="E39" s="65">
        <v>3466706936</v>
      </c>
      <c r="F39" s="65">
        <v>2720029400</v>
      </c>
      <c r="G39" s="67">
        <v>1056330900</v>
      </c>
    </row>
    <row r="40" spans="1:7" x14ac:dyDescent="0.25">
      <c r="A40" s="52" t="s">
        <v>23</v>
      </c>
      <c r="B40" s="61">
        <v>1</v>
      </c>
      <c r="C40" s="49">
        <v>44073</v>
      </c>
      <c r="D40" s="64">
        <v>10993499949</v>
      </c>
      <c r="E40" s="64">
        <v>1218671062</v>
      </c>
      <c r="F40" s="64">
        <v>7308581100</v>
      </c>
      <c r="G40" s="66">
        <v>1766498900</v>
      </c>
    </row>
    <row r="41" spans="1:7" x14ac:dyDescent="0.25">
      <c r="A41" s="51" t="s">
        <v>23</v>
      </c>
      <c r="B41" s="57">
        <v>2</v>
      </c>
      <c r="C41" s="48">
        <v>7094</v>
      </c>
      <c r="D41" s="65">
        <v>8664232599</v>
      </c>
      <c r="E41" s="65">
        <v>1431425114</v>
      </c>
      <c r="F41" s="65">
        <v>1924791100</v>
      </c>
      <c r="G41" s="67">
        <v>846949000</v>
      </c>
    </row>
    <row r="42" spans="1:7" x14ac:dyDescent="0.25">
      <c r="A42" s="52" t="s">
        <v>24</v>
      </c>
      <c r="B42" s="61">
        <v>1</v>
      </c>
      <c r="C42" s="49">
        <v>9941</v>
      </c>
      <c r="D42" s="64">
        <v>3380547852</v>
      </c>
      <c r="E42" s="64">
        <v>332855357</v>
      </c>
      <c r="F42" s="64">
        <v>2535024900</v>
      </c>
      <c r="G42" s="66">
        <v>532488500</v>
      </c>
    </row>
    <row r="43" spans="1:7" x14ac:dyDescent="0.25">
      <c r="A43" s="51" t="s">
        <v>24</v>
      </c>
      <c r="B43" s="57">
        <v>2</v>
      </c>
      <c r="C43" s="48">
        <v>851</v>
      </c>
      <c r="D43" s="65">
        <v>1188702343</v>
      </c>
      <c r="E43" s="65">
        <v>237415085</v>
      </c>
      <c r="F43" s="65">
        <v>272926000</v>
      </c>
      <c r="G43" s="67">
        <v>93899800</v>
      </c>
    </row>
    <row r="44" spans="1:7" x14ac:dyDescent="0.25">
      <c r="A44" s="52" t="s">
        <v>25</v>
      </c>
      <c r="B44" s="61">
        <v>1</v>
      </c>
      <c r="C44" s="49">
        <v>155613</v>
      </c>
      <c r="D44" s="64">
        <v>54904340775</v>
      </c>
      <c r="E44" s="64">
        <v>5671746123</v>
      </c>
      <c r="F44" s="64">
        <v>42409412100</v>
      </c>
      <c r="G44" s="66">
        <v>10912533300</v>
      </c>
    </row>
    <row r="45" spans="1:7" x14ac:dyDescent="0.25">
      <c r="A45" s="51" t="s">
        <v>25</v>
      </c>
      <c r="B45" s="57">
        <v>2</v>
      </c>
      <c r="C45" s="48">
        <v>5615</v>
      </c>
      <c r="D45" s="65">
        <v>5310869323</v>
      </c>
      <c r="E45" s="65">
        <v>854672408</v>
      </c>
      <c r="F45" s="65">
        <v>1833398500</v>
      </c>
      <c r="G45" s="67">
        <v>698998800</v>
      </c>
    </row>
    <row r="46" spans="1:7" x14ac:dyDescent="0.25">
      <c r="A46" s="52" t="s">
        <v>26</v>
      </c>
      <c r="B46" s="61">
        <v>1</v>
      </c>
      <c r="C46" s="49">
        <v>688690</v>
      </c>
      <c r="D46" s="64">
        <v>190269626418</v>
      </c>
      <c r="E46" s="64">
        <v>24495510512</v>
      </c>
      <c r="F46" s="64">
        <v>146111797900</v>
      </c>
      <c r="G46" s="66">
        <v>51533128800</v>
      </c>
    </row>
    <row r="47" spans="1:7" x14ac:dyDescent="0.25">
      <c r="A47" s="51" t="s">
        <v>26</v>
      </c>
      <c r="B47" s="57">
        <v>2</v>
      </c>
      <c r="C47" s="48">
        <v>29444</v>
      </c>
      <c r="D47" s="65">
        <v>38337986275</v>
      </c>
      <c r="E47" s="65">
        <v>6528291668</v>
      </c>
      <c r="F47" s="65">
        <v>8877291400</v>
      </c>
      <c r="G47" s="67">
        <v>4299139400</v>
      </c>
    </row>
    <row r="48" spans="1:7" x14ac:dyDescent="0.25">
      <c r="A48" s="52" t="s">
        <v>27</v>
      </c>
      <c r="B48" s="61">
        <v>1</v>
      </c>
      <c r="C48" s="49">
        <v>91852</v>
      </c>
      <c r="D48" s="64">
        <v>27238558932</v>
      </c>
      <c r="E48" s="64">
        <v>3002832354</v>
      </c>
      <c r="F48" s="64">
        <v>21620793500</v>
      </c>
      <c r="G48" s="66">
        <v>5637979400</v>
      </c>
    </row>
    <row r="49" spans="1:7" x14ac:dyDescent="0.25">
      <c r="A49" s="51" t="s">
        <v>27</v>
      </c>
      <c r="B49" s="57">
        <v>2</v>
      </c>
      <c r="C49" s="48">
        <v>3770</v>
      </c>
      <c r="D49" s="65">
        <v>4596515012</v>
      </c>
      <c r="E49" s="65">
        <v>639278996</v>
      </c>
      <c r="F49" s="65">
        <v>1151412600</v>
      </c>
      <c r="G49" s="67">
        <v>405132200</v>
      </c>
    </row>
    <row r="50" spans="1:7" x14ac:dyDescent="0.25">
      <c r="A50" s="131" t="s">
        <v>29</v>
      </c>
      <c r="B50" s="132"/>
      <c r="C50" s="133">
        <v>3446623</v>
      </c>
      <c r="D50" s="134">
        <v>1285182258537</v>
      </c>
      <c r="E50" s="134">
        <v>146551067474</v>
      </c>
      <c r="F50" s="134">
        <v>897299633761</v>
      </c>
      <c r="G50" s="135">
        <v>229885690800</v>
      </c>
    </row>
  </sheetData>
  <mergeCells count="1">
    <mergeCell ref="A4:D4"/>
  </mergeCells>
  <pageMargins left="0.7" right="0.7" top="0.75" bottom="0.75" header="0.3" footer="0.3"/>
  <pageSetup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zoomScaleNormal="100" zoomScaleSheetLayoutView="100" workbookViewId="0">
      <selection activeCell="H1" sqref="H1"/>
    </sheetView>
  </sheetViews>
  <sheetFormatPr defaultRowHeight="15" x14ac:dyDescent="0.25"/>
  <cols>
    <col min="1" max="1" width="19.5703125" customWidth="1"/>
    <col min="2" max="2" width="10.7109375" bestFit="1" customWidth="1"/>
    <col min="3" max="3" width="15" bestFit="1" customWidth="1"/>
    <col min="4" max="4" width="14.28515625" bestFit="1" customWidth="1"/>
  </cols>
  <sheetData>
    <row r="1" spans="1:6" s="90" customFormat="1" ht="20.25" x14ac:dyDescent="0.3">
      <c r="A1" s="14" t="s">
        <v>119</v>
      </c>
      <c r="E1" s="86"/>
    </row>
    <row r="2" spans="1:6" s="90" customFormat="1" ht="15.75" x14ac:dyDescent="0.25">
      <c r="A2" s="15" t="s">
        <v>120</v>
      </c>
    </row>
    <row r="3" spans="1:6" s="90" customFormat="1" ht="14.25" customHeight="1" x14ac:dyDescent="0.25">
      <c r="A3" s="16" t="s">
        <v>112</v>
      </c>
    </row>
    <row r="4" spans="1:6" s="90" customFormat="1" ht="14.25" customHeight="1" x14ac:dyDescent="0.25">
      <c r="A4" s="147" t="s">
        <v>122</v>
      </c>
      <c r="B4" s="147"/>
      <c r="C4" s="147"/>
      <c r="D4" s="147"/>
    </row>
    <row r="5" spans="1:6" s="90" customFormat="1" ht="14.25" customHeight="1" x14ac:dyDescent="0.25">
      <c r="A5" s="16" t="s">
        <v>1</v>
      </c>
    </row>
    <row r="6" spans="1:6" s="90" customFormat="1" ht="14.25" customHeight="1" x14ac:dyDescent="0.25">
      <c r="A6" s="16" t="s">
        <v>95</v>
      </c>
      <c r="E6" s="60"/>
      <c r="F6" s="60"/>
    </row>
    <row r="8" spans="1:6" ht="14.45" x14ac:dyDescent="0.3">
      <c r="A8" s="17" t="s">
        <v>38</v>
      </c>
    </row>
    <row r="9" spans="1:6" x14ac:dyDescent="0.25">
      <c r="A9" s="18" t="s">
        <v>39</v>
      </c>
      <c r="B9" s="10" t="s">
        <v>2</v>
      </c>
      <c r="C9" s="10" t="s">
        <v>3</v>
      </c>
      <c r="D9" s="11" t="s">
        <v>5</v>
      </c>
    </row>
    <row r="10" spans="1:6" ht="14.45" customHeight="1" x14ac:dyDescent="0.25">
      <c r="A10" s="50">
        <v>0</v>
      </c>
      <c r="B10" s="47">
        <v>89890</v>
      </c>
      <c r="C10" s="62">
        <v>2300812895</v>
      </c>
      <c r="D10" s="63">
        <v>702601600</v>
      </c>
    </row>
    <row r="11" spans="1:6" ht="14.45" customHeight="1" x14ac:dyDescent="0.25">
      <c r="A11" s="51">
        <v>500</v>
      </c>
      <c r="B11" s="48">
        <v>40</v>
      </c>
      <c r="C11" s="65">
        <v>28783648</v>
      </c>
      <c r="D11" s="67">
        <v>6161681</v>
      </c>
    </row>
    <row r="12" spans="1:6" ht="14.45" customHeight="1" x14ac:dyDescent="0.25">
      <c r="A12" s="52">
        <v>1000</v>
      </c>
      <c r="B12" s="49">
        <v>210312</v>
      </c>
      <c r="C12" s="64">
        <v>38192788806</v>
      </c>
      <c r="D12" s="66">
        <v>13715966000</v>
      </c>
    </row>
    <row r="13" spans="1:6" ht="14.45" customHeight="1" x14ac:dyDescent="0.25">
      <c r="A13" s="51">
        <v>1250</v>
      </c>
      <c r="B13" s="48">
        <v>2330715</v>
      </c>
      <c r="C13" s="65">
        <v>886251964410</v>
      </c>
      <c r="D13" s="67">
        <v>648731767680</v>
      </c>
    </row>
    <row r="14" spans="1:6" ht="14.45" customHeight="1" x14ac:dyDescent="0.25">
      <c r="A14" s="52">
        <v>1500</v>
      </c>
      <c r="B14" s="49">
        <v>50902</v>
      </c>
      <c r="C14" s="64">
        <v>9179603611</v>
      </c>
      <c r="D14" s="66">
        <v>4934854300</v>
      </c>
    </row>
    <row r="15" spans="1:6" ht="14.45" customHeight="1" x14ac:dyDescent="0.25">
      <c r="A15" s="51">
        <v>2000</v>
      </c>
      <c r="B15" s="48">
        <v>298218</v>
      </c>
      <c r="C15" s="65">
        <v>92414391649</v>
      </c>
      <c r="D15" s="67">
        <v>71999742400</v>
      </c>
    </row>
    <row r="16" spans="1:6" ht="14.45" customHeight="1" x14ac:dyDescent="0.25">
      <c r="A16" s="52">
        <v>3000</v>
      </c>
      <c r="B16" s="49">
        <v>40667</v>
      </c>
      <c r="C16" s="64">
        <v>13641049446</v>
      </c>
      <c r="D16" s="66">
        <v>10381631800</v>
      </c>
    </row>
    <row r="17" spans="1:4" ht="14.45" customHeight="1" x14ac:dyDescent="0.25">
      <c r="A17" s="51">
        <v>4000</v>
      </c>
      <c r="B17" s="48">
        <v>13774</v>
      </c>
      <c r="C17" s="65">
        <v>3932706867</v>
      </c>
      <c r="D17" s="67">
        <v>2982282000</v>
      </c>
    </row>
    <row r="18" spans="1:4" ht="14.45" customHeight="1" x14ac:dyDescent="0.25">
      <c r="A18" s="52">
        <v>5000</v>
      </c>
      <c r="B18" s="49">
        <v>296183</v>
      </c>
      <c r="C18" s="64">
        <v>140166394801</v>
      </c>
      <c r="D18" s="66">
        <v>93991977700</v>
      </c>
    </row>
    <row r="19" spans="1:4" ht="14.45" customHeight="1" x14ac:dyDescent="0.25">
      <c r="A19" s="51">
        <v>10000</v>
      </c>
      <c r="B19" s="48">
        <v>90176</v>
      </c>
      <c r="C19" s="65">
        <v>43908817933</v>
      </c>
      <c r="D19" s="67">
        <v>28563854600</v>
      </c>
    </row>
    <row r="20" spans="1:4" ht="14.45" customHeight="1" x14ac:dyDescent="0.25">
      <c r="A20" s="52">
        <v>15000</v>
      </c>
      <c r="B20" s="49">
        <v>1346</v>
      </c>
      <c r="C20" s="64">
        <v>1207792925</v>
      </c>
      <c r="D20" s="66">
        <v>477903400</v>
      </c>
    </row>
    <row r="21" spans="1:4" ht="14.45" customHeight="1" x14ac:dyDescent="0.25">
      <c r="A21" s="51">
        <v>20000</v>
      </c>
      <c r="B21" s="48">
        <v>1498</v>
      </c>
      <c r="C21" s="65">
        <v>1484281142</v>
      </c>
      <c r="D21" s="67">
        <v>526455700</v>
      </c>
    </row>
    <row r="22" spans="1:4" ht="14.45" customHeight="1" x14ac:dyDescent="0.25">
      <c r="A22" s="52">
        <v>25000</v>
      </c>
      <c r="B22" s="49">
        <v>11276</v>
      </c>
      <c r="C22" s="64">
        <v>28777220688</v>
      </c>
      <c r="D22" s="66">
        <v>15499996900</v>
      </c>
    </row>
    <row r="23" spans="1:4" ht="14.45" customHeight="1" x14ac:dyDescent="0.25">
      <c r="A23" s="51">
        <v>50000</v>
      </c>
      <c r="B23" s="48">
        <v>11626</v>
      </c>
      <c r="C23" s="65">
        <v>23695649716</v>
      </c>
      <c r="D23" s="67">
        <v>4784438000</v>
      </c>
    </row>
    <row r="24" spans="1:4" x14ac:dyDescent="0.25">
      <c r="A24" s="19" t="s">
        <v>29</v>
      </c>
      <c r="B24" s="20">
        <v>3446623</v>
      </c>
      <c r="C24" s="68">
        <v>1285182258537</v>
      </c>
      <c r="D24" s="69">
        <v>897299633761</v>
      </c>
    </row>
    <row r="26" spans="1:4" ht="14.45" x14ac:dyDescent="0.3">
      <c r="A26" s="21" t="s">
        <v>40</v>
      </c>
    </row>
    <row r="27" spans="1:4" x14ac:dyDescent="0.25">
      <c r="A27" s="22" t="s">
        <v>43</v>
      </c>
      <c r="B27" s="10" t="s">
        <v>2</v>
      </c>
      <c r="C27" s="10" t="s">
        <v>41</v>
      </c>
      <c r="D27" s="11" t="s">
        <v>42</v>
      </c>
    </row>
    <row r="28" spans="1:4" ht="14.45" customHeight="1" x14ac:dyDescent="0.25">
      <c r="A28" s="50">
        <v>0</v>
      </c>
      <c r="B28" s="47">
        <v>605243</v>
      </c>
      <c r="C28" s="62">
        <v>1912379</v>
      </c>
      <c r="D28" s="63">
        <v>2550000</v>
      </c>
    </row>
    <row r="29" spans="1:4" ht="14.45" customHeight="1" x14ac:dyDescent="0.25">
      <c r="A29" s="51">
        <v>500</v>
      </c>
      <c r="B29" s="48">
        <v>509</v>
      </c>
      <c r="C29" s="65">
        <v>35767288</v>
      </c>
      <c r="D29" s="67">
        <v>28886200</v>
      </c>
    </row>
    <row r="30" spans="1:4" ht="14.45" customHeight="1" x14ac:dyDescent="0.25">
      <c r="A30" s="52">
        <v>1000</v>
      </c>
      <c r="B30" s="49">
        <v>242239</v>
      </c>
      <c r="C30" s="64">
        <v>12484539399</v>
      </c>
      <c r="D30" s="66">
        <v>11283927900</v>
      </c>
    </row>
    <row r="31" spans="1:4" ht="14.45" customHeight="1" x14ac:dyDescent="0.25">
      <c r="A31" s="51">
        <v>1250</v>
      </c>
      <c r="B31" s="48">
        <v>2168789</v>
      </c>
      <c r="C31" s="65">
        <v>104758281653</v>
      </c>
      <c r="D31" s="67">
        <v>192335760800</v>
      </c>
    </row>
    <row r="32" spans="1:4" ht="14.45" customHeight="1" x14ac:dyDescent="0.25">
      <c r="A32" s="52">
        <v>1500</v>
      </c>
      <c r="B32" s="49">
        <v>35030</v>
      </c>
      <c r="C32" s="64">
        <v>1381362752</v>
      </c>
      <c r="D32" s="66">
        <v>1275284000</v>
      </c>
    </row>
    <row r="33" spans="1:4" ht="14.45" customHeight="1" x14ac:dyDescent="0.25">
      <c r="A33" s="51">
        <v>2000</v>
      </c>
      <c r="B33" s="48">
        <v>196698</v>
      </c>
      <c r="C33" s="65">
        <v>8538004826</v>
      </c>
      <c r="D33" s="67">
        <v>10074200500</v>
      </c>
    </row>
    <row r="34" spans="1:4" x14ac:dyDescent="0.25">
      <c r="A34" s="52">
        <v>3000</v>
      </c>
      <c r="B34" s="49">
        <v>25741</v>
      </c>
      <c r="C34" s="64">
        <v>1202948042</v>
      </c>
      <c r="D34" s="66">
        <v>1505245000</v>
      </c>
    </row>
    <row r="35" spans="1:4" x14ac:dyDescent="0.25">
      <c r="A35" s="51">
        <v>4000</v>
      </c>
      <c r="B35" s="48">
        <v>8016</v>
      </c>
      <c r="C35" s="65">
        <v>342498144</v>
      </c>
      <c r="D35" s="67">
        <v>463203700</v>
      </c>
    </row>
    <row r="36" spans="1:4" x14ac:dyDescent="0.25">
      <c r="A36" s="52">
        <v>5000</v>
      </c>
      <c r="B36" s="49">
        <v>122490</v>
      </c>
      <c r="C36" s="64">
        <v>9990633534</v>
      </c>
      <c r="D36" s="66">
        <v>8700392400</v>
      </c>
    </row>
    <row r="37" spans="1:4" x14ac:dyDescent="0.25">
      <c r="A37" s="51">
        <v>10000</v>
      </c>
      <c r="B37" s="48">
        <v>34256</v>
      </c>
      <c r="C37" s="65">
        <v>3303540986</v>
      </c>
      <c r="D37" s="67">
        <v>2446021000</v>
      </c>
    </row>
    <row r="38" spans="1:4" x14ac:dyDescent="0.25">
      <c r="A38" s="52">
        <v>15000</v>
      </c>
      <c r="B38" s="49">
        <v>544</v>
      </c>
      <c r="C38" s="64">
        <v>146579960</v>
      </c>
      <c r="D38" s="66">
        <v>110278000</v>
      </c>
    </row>
    <row r="39" spans="1:4" x14ac:dyDescent="0.25">
      <c r="A39" s="51">
        <v>20000</v>
      </c>
      <c r="B39" s="48">
        <v>501</v>
      </c>
      <c r="C39" s="65">
        <v>184921654</v>
      </c>
      <c r="D39" s="67">
        <v>110630000</v>
      </c>
    </row>
    <row r="40" spans="1:4" x14ac:dyDescent="0.25">
      <c r="A40" s="52">
        <v>25000</v>
      </c>
      <c r="B40" s="49">
        <v>2471</v>
      </c>
      <c r="C40" s="64">
        <v>1416496422</v>
      </c>
      <c r="D40" s="66">
        <v>588168100</v>
      </c>
    </row>
    <row r="41" spans="1:4" x14ac:dyDescent="0.25">
      <c r="A41" s="51">
        <v>50000</v>
      </c>
      <c r="B41" s="48">
        <v>4096</v>
      </c>
      <c r="C41" s="65">
        <v>2763580435</v>
      </c>
      <c r="D41" s="67">
        <v>961143200</v>
      </c>
    </row>
    <row r="42" spans="1:4" x14ac:dyDescent="0.25">
      <c r="A42" s="23" t="s">
        <v>29</v>
      </c>
      <c r="B42" s="24">
        <v>3446623</v>
      </c>
      <c r="C42" s="68">
        <v>146551067474</v>
      </c>
      <c r="D42" s="69">
        <v>229885690800</v>
      </c>
    </row>
  </sheetData>
  <mergeCells count="1">
    <mergeCell ref="A4:D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"/>
  <sheetViews>
    <sheetView showGridLines="0" view="pageBreakPreview" zoomScale="60" zoomScaleNormal="100" workbookViewId="0">
      <selection activeCell="J67" sqref="J67:K67"/>
    </sheetView>
  </sheetViews>
  <sheetFormatPr defaultRowHeight="15" x14ac:dyDescent="0.25"/>
  <cols>
    <col min="1" max="16384" width="9.140625" style="90"/>
  </cols>
  <sheetData>
    <row r="1" spans="1:27" ht="24.95" customHeight="1" x14ac:dyDescent="0.25"/>
    <row r="2" spans="1:27" ht="24.95" customHeight="1" x14ac:dyDescent="0.25"/>
    <row r="3" spans="1:27" ht="24.95" customHeight="1" x14ac:dyDescent="0.25"/>
    <row r="4" spans="1:27" ht="24.95" customHeight="1" x14ac:dyDescent="0.25"/>
    <row r="5" spans="1:27" ht="24.95" customHeight="1" x14ac:dyDescent="0.25"/>
    <row r="6" spans="1:27" x14ac:dyDescent="0.25">
      <c r="A6" s="55" t="s">
        <v>44</v>
      </c>
      <c r="AA6" s="90" t="s">
        <v>45</v>
      </c>
    </row>
    <row r="7" spans="1:27" x14ac:dyDescent="0.25">
      <c r="A7" s="90" t="s">
        <v>46</v>
      </c>
      <c r="AA7" s="90" t="s">
        <v>47</v>
      </c>
    </row>
    <row r="8" spans="1:27" x14ac:dyDescent="0.25">
      <c r="A8" s="90" t="s">
        <v>48</v>
      </c>
    </row>
    <row r="9" spans="1:27" x14ac:dyDescent="0.25">
      <c r="A9" s="90" t="s">
        <v>49</v>
      </c>
      <c r="AA9" s="90" t="s">
        <v>50</v>
      </c>
    </row>
    <row r="10" spans="1:27" x14ac:dyDescent="0.25">
      <c r="A10" s="90" t="s">
        <v>51</v>
      </c>
    </row>
    <row r="11" spans="1:27" x14ac:dyDescent="0.25">
      <c r="A11" s="90" t="s">
        <v>52</v>
      </c>
    </row>
    <row r="12" spans="1:27" x14ac:dyDescent="0.25">
      <c r="A12" s="90" t="s">
        <v>53</v>
      </c>
    </row>
    <row r="13" spans="1:27" x14ac:dyDescent="0.25">
      <c r="A13" s="90" t="s">
        <v>54</v>
      </c>
    </row>
    <row r="14" spans="1:27" x14ac:dyDescent="0.25">
      <c r="A14" s="90" t="s">
        <v>55</v>
      </c>
    </row>
    <row r="15" spans="1:27" x14ac:dyDescent="0.25">
      <c r="A15" s="90" t="s">
        <v>56</v>
      </c>
    </row>
    <row r="17" spans="1:1" hidden="1" x14ac:dyDescent="0.25">
      <c r="A17" s="90" t="s">
        <v>57</v>
      </c>
    </row>
    <row r="18" spans="1:1" hidden="1" x14ac:dyDescent="0.25">
      <c r="A18" s="90" t="s">
        <v>58</v>
      </c>
    </row>
    <row r="19" spans="1:1" hidden="1" x14ac:dyDescent="0.25">
      <c r="A19" s="90" t="s">
        <v>59</v>
      </c>
    </row>
    <row r="20" spans="1:1" hidden="1" x14ac:dyDescent="0.25"/>
    <row r="21" spans="1:1" hidden="1" x14ac:dyDescent="0.25">
      <c r="A21" s="90" t="s">
        <v>60</v>
      </c>
    </row>
    <row r="22" spans="1:1" hidden="1" x14ac:dyDescent="0.25">
      <c r="A22" s="90" t="s">
        <v>61</v>
      </c>
    </row>
    <row r="23" spans="1:1" hidden="1" x14ac:dyDescent="0.25"/>
    <row r="24" spans="1:1" hidden="1" x14ac:dyDescent="0.25">
      <c r="A24" s="90" t="s">
        <v>62</v>
      </c>
    </row>
    <row r="25" spans="1:1" hidden="1" x14ac:dyDescent="0.25">
      <c r="A25" s="90" t="s">
        <v>63</v>
      </c>
    </row>
    <row r="26" spans="1:1" hidden="1" x14ac:dyDescent="0.25"/>
    <row r="27" spans="1:1" hidden="1" x14ac:dyDescent="0.25">
      <c r="A27" s="90" t="s">
        <v>64</v>
      </c>
    </row>
    <row r="28" spans="1:1" hidden="1" x14ac:dyDescent="0.25">
      <c r="A28" s="90" t="s">
        <v>65</v>
      </c>
    </row>
    <row r="29" spans="1:1" hidden="1" x14ac:dyDescent="0.25">
      <c r="A29" s="90" t="s">
        <v>66</v>
      </c>
    </row>
    <row r="30" spans="1:1" hidden="1" x14ac:dyDescent="0.25"/>
    <row r="31" spans="1:1" hidden="1" x14ac:dyDescent="0.25">
      <c r="A31" s="90" t="s">
        <v>67</v>
      </c>
    </row>
    <row r="32" spans="1:1" hidden="1" x14ac:dyDescent="0.25">
      <c r="A32" s="90" t="s">
        <v>68</v>
      </c>
    </row>
    <row r="33" spans="1:1" hidden="1" x14ac:dyDescent="0.25"/>
    <row r="34" spans="1:1" hidden="1" x14ac:dyDescent="0.25">
      <c r="A34" s="90" t="s">
        <v>69</v>
      </c>
    </row>
    <row r="35" spans="1:1" hidden="1" x14ac:dyDescent="0.25"/>
    <row r="36" spans="1:1" hidden="1" x14ac:dyDescent="0.25">
      <c r="A36" s="90" t="s">
        <v>70</v>
      </c>
    </row>
    <row r="37" spans="1:1" hidden="1" x14ac:dyDescent="0.25">
      <c r="A37" s="90" t="s">
        <v>71</v>
      </c>
    </row>
    <row r="38" spans="1:1" hidden="1" x14ac:dyDescent="0.25">
      <c r="A38" s="90" t="s">
        <v>72</v>
      </c>
    </row>
    <row r="39" spans="1:1" hidden="1" x14ac:dyDescent="0.25">
      <c r="A39" s="90" t="s">
        <v>73</v>
      </c>
    </row>
    <row r="40" spans="1:1" hidden="1" x14ac:dyDescent="0.25">
      <c r="A40" s="90" t="s">
        <v>74</v>
      </c>
    </row>
    <row r="41" spans="1:1" hidden="1" x14ac:dyDescent="0.25">
      <c r="A41" s="90" t="s">
        <v>75</v>
      </c>
    </row>
    <row r="42" spans="1:1" hidden="1" x14ac:dyDescent="0.25">
      <c r="A42" s="90" t="s">
        <v>76</v>
      </c>
    </row>
    <row r="43" spans="1:1" hidden="1" x14ac:dyDescent="0.25">
      <c r="A43" s="90" t="s">
        <v>77</v>
      </c>
    </row>
    <row r="44" spans="1:1" hidden="1" x14ac:dyDescent="0.25">
      <c r="A44" s="90" t="s">
        <v>78</v>
      </c>
    </row>
    <row r="45" spans="1:1" hidden="1" x14ac:dyDescent="0.25">
      <c r="A45" s="90" t="s">
        <v>79</v>
      </c>
    </row>
    <row r="46" spans="1:1" hidden="1" x14ac:dyDescent="0.25">
      <c r="A46" s="90" t="s">
        <v>80</v>
      </c>
    </row>
    <row r="47" spans="1:1" hidden="1" x14ac:dyDescent="0.25">
      <c r="A47" s="90" t="s">
        <v>81</v>
      </c>
    </row>
    <row r="48" spans="1:1" hidden="1" x14ac:dyDescent="0.25"/>
    <row r="49" spans="1:1" hidden="1" x14ac:dyDescent="0.25">
      <c r="A49" s="90" t="s">
        <v>82</v>
      </c>
    </row>
    <row r="50" spans="1:1" hidden="1" x14ac:dyDescent="0.25">
      <c r="A50" s="90" t="s">
        <v>83</v>
      </c>
    </row>
    <row r="51" spans="1:1" hidden="1" x14ac:dyDescent="0.25">
      <c r="A51" s="90" t="s">
        <v>84</v>
      </c>
    </row>
    <row r="52" spans="1:1" hidden="1" x14ac:dyDescent="0.25">
      <c r="A52" s="90" t="s">
        <v>85</v>
      </c>
    </row>
    <row r="53" spans="1:1" hidden="1" x14ac:dyDescent="0.25">
      <c r="A53" s="90" t="s">
        <v>86</v>
      </c>
    </row>
    <row r="54" spans="1:1" hidden="1" x14ac:dyDescent="0.25"/>
    <row r="55" spans="1:1" hidden="1" x14ac:dyDescent="0.25">
      <c r="A55" s="90" t="s">
        <v>87</v>
      </c>
    </row>
    <row r="56" spans="1:1" hidden="1" x14ac:dyDescent="0.25">
      <c r="A56" s="90" t="s">
        <v>88</v>
      </c>
    </row>
    <row r="57" spans="1:1" hidden="1" x14ac:dyDescent="0.25">
      <c r="A57" s="90" t="s">
        <v>89</v>
      </c>
    </row>
    <row r="58" spans="1:1" hidden="1" x14ac:dyDescent="0.25"/>
    <row r="59" spans="1:1" x14ac:dyDescent="0.25">
      <c r="A59" s="92" t="s">
        <v>105</v>
      </c>
    </row>
    <row r="60" spans="1:1" x14ac:dyDescent="0.25">
      <c r="A60" s="92" t="s">
        <v>106</v>
      </c>
    </row>
    <row r="61" spans="1:1" x14ac:dyDescent="0.25">
      <c r="A61" s="92" t="s">
        <v>107</v>
      </c>
    </row>
    <row r="62" spans="1:1" x14ac:dyDescent="0.25">
      <c r="A62" s="92" t="s">
        <v>108</v>
      </c>
    </row>
    <row r="63" spans="1:1" x14ac:dyDescent="0.25">
      <c r="A63" s="93" t="s">
        <v>109</v>
      </c>
    </row>
    <row r="64" spans="1:1" x14ac:dyDescent="0.25">
      <c r="A64" s="92" t="s">
        <v>110</v>
      </c>
    </row>
    <row r="65" spans="1:1" x14ac:dyDescent="0.25">
      <c r="A65" s="94" t="s">
        <v>111</v>
      </c>
    </row>
  </sheetData>
  <pageMargins left="0.7" right="0.7" top="0.75" bottom="0.75" header="0.3" footer="0.3"/>
  <pageSetup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Analysis Notes</vt:lpstr>
      <vt:lpstr>KR Control Totals</vt:lpstr>
      <vt:lpstr>KR Occupancy by State</vt:lpstr>
      <vt:lpstr>KR Deductible Profiles</vt:lpstr>
      <vt:lpstr>Disclaimer</vt:lpstr>
      <vt:lpstr>Disclaimer!DisclaimerId</vt:lpstr>
      <vt:lpstr>Disclaimer!DisclaimerReliedOnItems</vt:lpstr>
      <vt:lpstr>Disclaimer!DisclaimerText</vt:lpstr>
      <vt:lpstr>Disclaimer!DisclaimerTextActuary</vt:lpstr>
      <vt:lpstr>Disclaimer!DisclaimerTextAir</vt:lpstr>
      <vt:lpstr>Disclaimer!DisclaimerTextDataLimits</vt:lpstr>
      <vt:lpstr>Disclaimer!DisclaimerTextEqecat</vt:lpstr>
      <vt:lpstr>Disclaimer!DisclaimerTextExternalParties</vt:lpstr>
      <vt:lpstr>Disclaimer!DisclaimerTextMatters</vt:lpstr>
      <vt:lpstr>Disclaimer!DisclaimerTextReins</vt:lpstr>
      <vt:lpstr>Disclaimer!DisclaimerTextRms</vt:lpstr>
      <vt:lpstr>Disclaimer!DisclaimerTextVariability</vt:lpstr>
      <vt:lpstr>'Analysis Notes'!Print_Area</vt:lpstr>
      <vt:lpstr>Disclaimer!Print_Area</vt:lpstr>
      <vt:lpstr>'KR Control Totals'!Print_Titles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Elliott Morrill</dc:creator>
  <cp:lastModifiedBy>Nellie Cho</cp:lastModifiedBy>
  <cp:lastPrinted>2018-11-15T21:51:36Z</cp:lastPrinted>
  <dcterms:created xsi:type="dcterms:W3CDTF">2017-10-17T18:22:13Z</dcterms:created>
  <dcterms:modified xsi:type="dcterms:W3CDTF">2019-10-14T15:41:09Z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24f08912084c423d9a8a91dc8381b893</vt:lpwstr>
  </property>
</Properties>
</file>