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2000" windowHeight="10155" activeTab="1"/>
  </bookViews>
  <sheets>
    <sheet name="Disclaimer" sheetId="5" r:id="rId1"/>
    <sheet name="AIR Storm Surge" sheetId="1" r:id="rId2"/>
    <sheet name="AAL SummarybyState" sheetId="9" r:id="rId3"/>
    <sheet name="AAL SummaryOthers" sheetId="10" r:id="rId4"/>
    <sheet name="ESRI_MAPINFO_SHEET" sheetId="6" state="veryHidden" r:id="rId5"/>
    <sheet name="Top 100 Counties" sheetId="11" r:id="rId6"/>
    <sheet name="Key State PML" sheetId="12" r:id="rId7"/>
  </sheets>
  <definedNames>
    <definedName name="AdjTPCounter" localSheetId="2">#REF!</definedName>
    <definedName name="AdjTPCounter" localSheetId="3">#REF!</definedName>
    <definedName name="AdjTPCounter">#REF!</definedName>
    <definedName name="AllLinesCounter" localSheetId="3">#REF!</definedName>
    <definedName name="AllLinesCounter">#REF!</definedName>
    <definedName name="AveAccDate" localSheetId="3">#REF!</definedName>
    <definedName name="AveAccDate">#REF!</definedName>
    <definedName name="CommAutoCounter" localSheetId="3">#REF!</definedName>
    <definedName name="CommAutoCounter">#REF!</definedName>
    <definedName name="DisclaimerId" localSheetId="0">Disclaimer!$AA$7</definedName>
    <definedName name="DisclaimerReliedOnItems" localSheetId="0">Disclaimer!$AA$9</definedName>
    <definedName name="Disclaimers" localSheetId="2">#REF!</definedName>
    <definedName name="Disclaimers" localSheetId="3">#REF!</definedName>
    <definedName name="Disclaimers">#REF!</definedName>
    <definedName name="DisclaimerText" localSheetId="0">Disclaimer!$A$7:$A$16</definedName>
    <definedName name="DisclaimerTextActuary" localSheetId="0">Disclaimer!$A$21:$A$23</definedName>
    <definedName name="DisclaimerTextAir" localSheetId="0">Disclaimer!$A$49:$A$54</definedName>
    <definedName name="DisclaimerTextDataLimits" localSheetId="0">Disclaimer!$A$24:$A$26</definedName>
    <definedName name="DisclaimerTextEqecat" localSheetId="0">Disclaimer!$A$55:$A$58</definedName>
    <definedName name="DisclaimerTextExternalParties" localSheetId="0">Disclaimer!$A$34:$A$35</definedName>
    <definedName name="DisclaimerTextMatters" localSheetId="0">Disclaimer!$A$17:$A$20</definedName>
    <definedName name="DisclaimerTextReins" localSheetId="0">Disclaimer!$A$31:$A$33</definedName>
    <definedName name="DisclaimerTextRms" localSheetId="0">Disclaimer!$A$36:$A$48</definedName>
    <definedName name="DisclaimerTextVariability" localSheetId="0">Disclaimer!$A$27:$A$30</definedName>
    <definedName name="GenLiabCounter" localSheetId="2">#REF!</definedName>
    <definedName name="GenLiabCounter" localSheetId="3">#REF!</definedName>
    <definedName name="GenLiabCounter">#REF!</definedName>
    <definedName name="gfjfh" localSheetId="3">#REF!</definedName>
    <definedName name="gfjfh">#REF!</definedName>
    <definedName name="IntlCounter" localSheetId="3">#REF!</definedName>
    <definedName name="IntlCounter">#REF!</definedName>
    <definedName name="MedMalCounter" localSheetId="3">#REF!</definedName>
    <definedName name="MedMalCounter">#REF!</definedName>
    <definedName name="_xlnm.Print_Area" localSheetId="2">'AAL SummarybyState'!$A$1:$J$34</definedName>
    <definedName name="_xlnm.Print_Area" localSheetId="3">'AAL SummaryOthers'!$A$1:$J$41</definedName>
    <definedName name="_xlnm.Print_Area" localSheetId="0">Disclaimer!$A$1:$Q$57</definedName>
    <definedName name="UmbCount3er2" localSheetId="2">#REF!</definedName>
    <definedName name="UmbCount3er2" localSheetId="3">#REF!</definedName>
    <definedName name="UmbCount3er2">#REF!</definedName>
    <definedName name="UmbCounter" localSheetId="3">#REF!</definedName>
    <definedName name="UmbCounter">#REF!</definedName>
    <definedName name="UserILFCounter" localSheetId="3">#REF!</definedName>
    <definedName name="UserILFCounter">#REF!</definedName>
    <definedName name="WCCounter" localSheetId="3">#REF!</definedName>
    <definedName name="WCCounter">#REF!</definedName>
  </definedNames>
  <calcPr calcId="145621"/>
</workbook>
</file>

<file path=xl/calcChain.xml><?xml version="1.0" encoding="utf-8"?>
<calcChain xmlns="http://schemas.openxmlformats.org/spreadsheetml/2006/main">
  <c r="D126" i="12" l="1"/>
  <c r="D125" i="12"/>
  <c r="D124" i="12"/>
  <c r="D123" i="12"/>
  <c r="D122" i="12"/>
  <c r="D121" i="12"/>
  <c r="D120" i="12"/>
  <c r="D119" i="12"/>
  <c r="D115" i="12"/>
  <c r="D114" i="12"/>
  <c r="D113" i="12"/>
  <c r="D112" i="12"/>
  <c r="D111" i="12"/>
  <c r="D110" i="12"/>
  <c r="D109" i="12"/>
  <c r="D32" i="1" l="1"/>
  <c r="D31" i="1"/>
  <c r="D30" i="1"/>
  <c r="D29" i="1"/>
  <c r="D28" i="1"/>
  <c r="D27" i="1"/>
  <c r="D26" i="1"/>
  <c r="D25" i="1"/>
  <c r="D19" i="1"/>
  <c r="D18" i="1"/>
  <c r="D17" i="1"/>
  <c r="D16" i="1"/>
  <c r="D15" i="1"/>
  <c r="D14" i="1"/>
  <c r="D13" i="1"/>
  <c r="I14" i="10"/>
  <c r="H34" i="9"/>
  <c r="G34" i="9"/>
  <c r="F34" i="9"/>
  <c r="D78" i="12" l="1"/>
  <c r="D68" i="12"/>
  <c r="D103" i="12" l="1"/>
  <c r="D102" i="12"/>
  <c r="D101" i="12"/>
  <c r="D100" i="12"/>
  <c r="D99" i="12"/>
  <c r="D98" i="12"/>
  <c r="D97" i="12"/>
  <c r="D96" i="12"/>
  <c r="D92" i="12"/>
  <c r="D91" i="12"/>
  <c r="D90" i="12"/>
  <c r="D89" i="12"/>
  <c r="D88" i="12"/>
  <c r="D87" i="12"/>
  <c r="D86" i="12"/>
  <c r="D79" i="12"/>
  <c r="D77" i="12"/>
  <c r="D76" i="12"/>
  <c r="D75" i="12"/>
  <c r="D74" i="12"/>
  <c r="D73" i="12"/>
  <c r="D72" i="12"/>
  <c r="D67" i="12"/>
  <c r="D66" i="12"/>
  <c r="D65" i="12"/>
  <c r="D64" i="12"/>
  <c r="D63" i="12"/>
  <c r="D62" i="12"/>
  <c r="D55" i="12"/>
  <c r="D54" i="12"/>
  <c r="D53" i="12"/>
  <c r="D52" i="12"/>
  <c r="D51" i="12"/>
  <c r="D50" i="12"/>
  <c r="D49" i="12"/>
  <c r="D48" i="12"/>
  <c r="D44" i="12"/>
  <c r="D43" i="12"/>
  <c r="D42" i="12"/>
  <c r="D41" i="12"/>
  <c r="D40" i="12"/>
  <c r="D39" i="12"/>
  <c r="D38" i="12"/>
  <c r="D31" i="12"/>
  <c r="D30" i="12"/>
  <c r="D29" i="12"/>
  <c r="D28" i="12"/>
  <c r="D27" i="12"/>
  <c r="D26" i="12"/>
  <c r="D25" i="12"/>
  <c r="D24" i="12"/>
  <c r="D20" i="12"/>
  <c r="D19" i="12"/>
  <c r="D18" i="12"/>
  <c r="D17" i="12"/>
  <c r="D16" i="12"/>
  <c r="D15" i="12"/>
  <c r="D14" i="12"/>
  <c r="J40" i="10" l="1"/>
  <c r="I40" i="10"/>
  <c r="I16" i="9" l="1"/>
  <c r="J29" i="10" l="1"/>
  <c r="I29" i="10"/>
  <c r="J28" i="10"/>
  <c r="I28" i="10"/>
  <c r="J27" i="10"/>
  <c r="I27" i="10"/>
  <c r="J26" i="10"/>
  <c r="I26" i="10"/>
  <c r="J25" i="10"/>
  <c r="I25" i="10"/>
  <c r="J24" i="10"/>
  <c r="I24" i="10"/>
  <c r="I30" i="10" l="1"/>
  <c r="J30" i="10"/>
  <c r="J18" i="10"/>
  <c r="J17" i="10"/>
  <c r="J16" i="10"/>
  <c r="J15" i="10"/>
  <c r="J14" i="10"/>
  <c r="I18" i="10"/>
  <c r="I17" i="10"/>
  <c r="I16" i="10"/>
  <c r="I15" i="10"/>
  <c r="J19" i="10"/>
  <c r="I19" i="10"/>
  <c r="I41" i="10"/>
  <c r="J39" i="10"/>
  <c r="I39" i="10"/>
  <c r="J38" i="10"/>
  <c r="I38" i="10"/>
  <c r="J37" i="10"/>
  <c r="I37" i="10"/>
  <c r="J36" i="10"/>
  <c r="I36" i="10"/>
  <c r="J41" i="10" l="1"/>
  <c r="J34" i="9" l="1"/>
  <c r="I34" i="9"/>
  <c r="J15" i="9"/>
  <c r="J16" i="9"/>
  <c r="J17" i="9"/>
  <c r="J18" i="9"/>
  <c r="J19" i="9"/>
  <c r="J20" i="9"/>
  <c r="J21" i="9"/>
  <c r="J22" i="9"/>
  <c r="J23" i="9"/>
  <c r="J24" i="9"/>
  <c r="J25" i="9"/>
  <c r="J26" i="9"/>
  <c r="J27" i="9"/>
  <c r="J28" i="9"/>
  <c r="J29" i="9"/>
  <c r="J30" i="9"/>
  <c r="J31" i="9"/>
  <c r="J32" i="9"/>
  <c r="J33" i="9"/>
  <c r="J14" i="9"/>
  <c r="I33" i="9"/>
  <c r="I32" i="9"/>
  <c r="I31" i="9"/>
  <c r="I30" i="9"/>
  <c r="I29" i="9"/>
  <c r="I28" i="9"/>
  <c r="I27" i="9"/>
  <c r="I26" i="9"/>
  <c r="I25" i="9"/>
  <c r="I24" i="9"/>
  <c r="I23" i="9"/>
  <c r="I22" i="9"/>
  <c r="I21" i="9"/>
  <c r="I20" i="9"/>
  <c r="I19" i="9"/>
  <c r="I18" i="9"/>
  <c r="I17" i="9"/>
  <c r="I15" i="9"/>
  <c r="I14" i="9"/>
</calcChain>
</file>

<file path=xl/sharedStrings.xml><?xml version="1.0" encoding="utf-8"?>
<sst xmlns="http://schemas.openxmlformats.org/spreadsheetml/2006/main" count="638" uniqueCount="181">
  <si>
    <t>( 1 )</t>
  </si>
  <si>
    <t>( 2 )</t>
  </si>
  <si>
    <t>( 2 ) / ( 1 )</t>
  </si>
  <si>
    <t>AAL</t>
  </si>
  <si>
    <t>Return Period</t>
  </si>
  <si>
    <t>National Flood Insurance Program</t>
  </si>
  <si>
    <t>All Lines of Business - 48 Contiguous States</t>
  </si>
  <si>
    <t>Note: Back testing of the AIR Inland model was performed using NFIP claims data and another commercially available Inland Flood model.  Our conclusion, after discussion with FEMA, was to scale the AIR Inland Flood severity consistent with the back testing.  Results below are directly from the model and do not reflect this recalibration.</t>
  </si>
  <si>
    <t>NFIP</t>
  </si>
  <si>
    <t>OEP</t>
  </si>
  <si>
    <t>AEP</t>
  </si>
  <si>
    <t>Please don't change</t>
  </si>
  <si>
    <r>
      <t>GC Analytics</t>
    </r>
    <r>
      <rPr>
        <b/>
        <u/>
        <sz val="16"/>
        <color rgb="FF1F497D"/>
        <rFont val="Calibri"/>
        <family val="2"/>
      </rPr>
      <t>®</t>
    </r>
    <r>
      <rPr>
        <b/>
        <u/>
        <sz val="11"/>
        <color rgb="FF1F497D"/>
        <rFont val="Calibri"/>
        <family val="2"/>
      </rPr>
      <t xml:space="preserve"> Disclaimer</t>
    </r>
  </si>
  <si>
    <t>Ribbon Built English V1.01</t>
  </si>
  <si>
    <t>The data and analysis provided by Guy Carpenter herein or in connection herewith are provided “as is,” without warranty of any kind whether express or implied. The analysis is based upon data provided by The Federal Emergency Management Agency or obtained from external sources, including AIR, the accuracy of which has not been independently verified by Guy Carpenter. Neither Guy Carpenter nor any of its affiliates or their officers, directors, agents, modelers, or subcontractors (collectively, “Providers”) guarantee or warrant the correctness, completeness, currentness, merchantability, or fitness for a particular purpose of such data and analysis. The data and analysis is intended to be used solely for the purpose of The Federal Emergency Management Agency internal evaluation and The Federal Emergency Management Agency, and may not be relied on by any other party notwithstanding any public accessibility of the data and analysis.  Further, the data and analysis provided are not sufficiently granular, nor are the assumptions sufficiently detailed, to recreate the modeled losses used by Guy Carpenter.  In the event any third party uses the data and analysis, or any portion thereof, such third party assumes any results it obtains as its own work product. In no event will any Provider be liable for loss of profits or any other indirect, special, incidental and/or consequential damage of any kind howsoever incurred or designated, arising from any use by any party of the data and analysis provided herein or in connection herewith.</t>
  </si>
  <si>
    <t>Gross Loss by State</t>
  </si>
  <si>
    <t>State</t>
  </si>
  <si>
    <t>Gross AAL</t>
  </si>
  <si>
    <t>Limits</t>
  </si>
  <si>
    <t>Locations</t>
  </si>
  <si>
    <t>AL</t>
  </si>
  <si>
    <t>CT</t>
  </si>
  <si>
    <t>DC</t>
  </si>
  <si>
    <t>DE</t>
  </si>
  <si>
    <t>FL</t>
  </si>
  <si>
    <t>GA</t>
  </si>
  <si>
    <t>LA</t>
  </si>
  <si>
    <t>MA</t>
  </si>
  <si>
    <t>MD</t>
  </si>
  <si>
    <t>ME</t>
  </si>
  <si>
    <t>MS</t>
  </si>
  <si>
    <t>NC</t>
  </si>
  <si>
    <t>NH</t>
  </si>
  <si>
    <t>NJ</t>
  </si>
  <si>
    <t>NY</t>
  </si>
  <si>
    <t>PA</t>
  </si>
  <si>
    <t>RI</t>
  </si>
  <si>
    <t>SC</t>
  </si>
  <si>
    <t>TX</t>
  </si>
  <si>
    <t>VA</t>
  </si>
  <si>
    <t>Grand Total</t>
  </si>
  <si>
    <t>Gross Loss by Occupancy</t>
  </si>
  <si>
    <t>Occupancy Code</t>
  </si>
  <si>
    <t>Description</t>
  </si>
  <si>
    <t>General Residential</t>
  </si>
  <si>
    <t>Permanent Dwelling - Single-Family</t>
  </si>
  <si>
    <t>Permanent Dwelling - Multi-Family</t>
  </si>
  <si>
    <t>Apartments/Condominiums</t>
  </si>
  <si>
    <t>General Commercial</t>
  </si>
  <si>
    <t>Gross Loss by FEMA Flood Zone</t>
  </si>
  <si>
    <t>FEMA Flood Zone</t>
  </si>
  <si>
    <t>A</t>
  </si>
  <si>
    <t>AE</t>
  </si>
  <si>
    <t>AOAH</t>
  </si>
  <si>
    <t>AOther</t>
  </si>
  <si>
    <t>Other</t>
  </si>
  <si>
    <t>V</t>
  </si>
  <si>
    <t>Gross Loss by Number of Stories</t>
  </si>
  <si>
    <t>Number of Stories</t>
  </si>
  <si>
    <t>Limits Change</t>
  </si>
  <si>
    <t>Exposure Change</t>
  </si>
  <si>
    <t>Limit</t>
  </si>
  <si>
    <t>Change</t>
  </si>
  <si>
    <t>Analysis settings: 100% Storm Surge with Demand Surge</t>
  </si>
  <si>
    <t>County</t>
  </si>
  <si>
    <t>Building Value</t>
  </si>
  <si>
    <t>Contents Value</t>
  </si>
  <si>
    <t>Building Limit</t>
  </si>
  <si>
    <t>Contents Limit</t>
  </si>
  <si>
    <t>Lee</t>
  </si>
  <si>
    <t>Jefferson</t>
  </si>
  <si>
    <t>Miami-Dade</t>
  </si>
  <si>
    <t>Collier</t>
  </si>
  <si>
    <t>Pinellas</t>
  </si>
  <si>
    <t>Orleans</t>
  </si>
  <si>
    <t>Monroe</t>
  </si>
  <si>
    <t>Hillsborough</t>
  </si>
  <si>
    <t>Charlotte</t>
  </si>
  <si>
    <t>Plaquemines</t>
  </si>
  <si>
    <t>Sarasota</t>
  </si>
  <si>
    <t>Galveston</t>
  </si>
  <si>
    <t>St. Tammany</t>
  </si>
  <si>
    <t>Terrebonne</t>
  </si>
  <si>
    <t>Manatee</t>
  </si>
  <si>
    <t>Nassau</t>
  </si>
  <si>
    <t>Charleston</t>
  </si>
  <si>
    <t>St. Bernard</t>
  </si>
  <si>
    <t>St. Charles</t>
  </si>
  <si>
    <t>Harris</t>
  </si>
  <si>
    <t>Pasco</t>
  </si>
  <si>
    <t>Lafourche</t>
  </si>
  <si>
    <t>Palm Beach</t>
  </si>
  <si>
    <t>Baldwin</t>
  </si>
  <si>
    <t>Broward</t>
  </si>
  <si>
    <t>St. Mary</t>
  </si>
  <si>
    <t>Calcasieu</t>
  </si>
  <si>
    <t>Cape May</t>
  </si>
  <si>
    <t>Harrison</t>
  </si>
  <si>
    <t>Jackson</t>
  </si>
  <si>
    <t>Brevard</t>
  </si>
  <si>
    <t>Horry</t>
  </si>
  <si>
    <t>Orange</t>
  </si>
  <si>
    <t>Ocean</t>
  </si>
  <si>
    <t>Beaufort</t>
  </si>
  <si>
    <t>Citrus</t>
  </si>
  <si>
    <t>Brazoria</t>
  </si>
  <si>
    <t>St. Johns</t>
  </si>
  <si>
    <t>Atlantic</t>
  </si>
  <si>
    <t>Suffolk</t>
  </si>
  <si>
    <t>New Hanover</t>
  </si>
  <si>
    <t>Brunswick</t>
  </si>
  <si>
    <t>Georgetown</t>
  </si>
  <si>
    <t>Hancock</t>
  </si>
  <si>
    <t>Chatham</t>
  </si>
  <si>
    <t>Indian River</t>
  </si>
  <si>
    <t>Hudson</t>
  </si>
  <si>
    <t>Okaloosa</t>
  </si>
  <si>
    <t>Vermilion</t>
  </si>
  <si>
    <t>Dare</t>
  </si>
  <si>
    <t>Martin</t>
  </si>
  <si>
    <t>Walton</t>
  </si>
  <si>
    <t>Bay</t>
  </si>
  <si>
    <t>Santa Rosa</t>
  </si>
  <si>
    <t>St. John the Baptist</t>
  </si>
  <si>
    <t>Mobile</t>
  </si>
  <si>
    <t>Queens</t>
  </si>
  <si>
    <t>Kings</t>
  </si>
  <si>
    <t>Onslow</t>
  </si>
  <si>
    <t>Iberia</t>
  </si>
  <si>
    <t>Nueces</t>
  </si>
  <si>
    <t>Virginia Beach City</t>
  </si>
  <si>
    <t>Hampton City</t>
  </si>
  <si>
    <t>Hernando</t>
  </si>
  <si>
    <t>Carteret</t>
  </si>
  <si>
    <t>Calhoun</t>
  </si>
  <si>
    <t>Monmouth</t>
  </si>
  <si>
    <t>Barnstable</t>
  </si>
  <si>
    <t>New York</t>
  </si>
  <si>
    <t>Wakulla</t>
  </si>
  <si>
    <t>Aransas</t>
  </si>
  <si>
    <t>Poquoson City</t>
  </si>
  <si>
    <t>Escambia</t>
  </si>
  <si>
    <t>Volusia</t>
  </si>
  <si>
    <t>St. Lucie</t>
  </si>
  <si>
    <t>Sussex</t>
  </si>
  <si>
    <t>Franklin</t>
  </si>
  <si>
    <t>Matagorda</t>
  </si>
  <si>
    <t>Richmond</t>
  </si>
  <si>
    <t>Flagler</t>
  </si>
  <si>
    <t>Glynn</t>
  </si>
  <si>
    <t>Ascension</t>
  </si>
  <si>
    <t>Plymouth</t>
  </si>
  <si>
    <t>Duval</t>
  </si>
  <si>
    <t>Cameron</t>
  </si>
  <si>
    <t>York</t>
  </si>
  <si>
    <t>Worcester</t>
  </si>
  <si>
    <t>Hyde</t>
  </si>
  <si>
    <t>Bergen</t>
  </si>
  <si>
    <t>Fairfield</t>
  </si>
  <si>
    <t>Lafayette</t>
  </si>
  <si>
    <t>Norfolk City</t>
  </si>
  <si>
    <t>Washington</t>
  </si>
  <si>
    <t>Pamlico</t>
  </si>
  <si>
    <t>Livingston</t>
  </si>
  <si>
    <t>Berkeley</t>
  </si>
  <si>
    <t>Currituck</t>
  </si>
  <si>
    <t>Florida</t>
  </si>
  <si>
    <t>Louisiana</t>
  </si>
  <si>
    <t>Texas</t>
  </si>
  <si>
    <t>Data as of May 31, 2019</t>
  </si>
  <si>
    <t>AIR Touchstone v6 Storm Surge Loss Summary</t>
  </si>
  <si>
    <t>2018 - TSv5</t>
  </si>
  <si>
    <t>2019 - TSv6</t>
  </si>
  <si>
    <t xml:space="preserve">Data as of 5/31/2018 - AIR v5 </t>
  </si>
  <si>
    <t>Data as of 5/31/2018 - AIR v5</t>
  </si>
  <si>
    <t>NA</t>
  </si>
  <si>
    <t>Bryan</t>
  </si>
  <si>
    <t>South Carolina</t>
  </si>
  <si>
    <t>NFIP AIR Storm Surge Analysis Report</t>
  </si>
  <si>
    <t xml:space="preserve">Data as of 5/31/2019 - AIR v6 </t>
  </si>
  <si>
    <t>Data as of 5/31/2019 - AIR v6</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</si>
</sst>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43" formatCode="_(* #,##0.00_);_(* \(#,##0.00\);_(* &quot;-&quot;??_);_(@_)"/>
    <numFmt numFmtId="164" formatCode="_(* #,##0_);_(* \(#,##0\);_(* &quot;-&quot;??_);_(@_)"/>
    <numFmt numFmtId="165" formatCode="#,##0.00,,&quot;&quot;"/>
    <numFmt numFmtId="166" formatCode="_-* #,##0.00_-;\-* #,##0.00_-;_-* &quot;-&quot;??_-;_-@_-"/>
    <numFmt numFmtId="167" formatCode="_-&quot;£&quot;* #,##0.00_-;\-&quot;£&quot;* #,##0.00_-;_-&quot;£&quot;* &quot;-&quot;??_-;_-@_-"/>
    <numFmt numFmtId="168" formatCode="#,##0,,"/>
    <numFmt numFmtId="169" formatCode="0.0%"/>
    <numFmt numFmtId="170" formatCode="#,##0,"/>
  </numFmts>
  <fonts count="65"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6"/>
      <color rgb="FF002C77"/>
      <name val="Arial"/>
      <family val="2"/>
    </font>
    <font>
      <sz val="12"/>
      <color rgb="FF002C77"/>
      <name val="Arial"/>
      <family val="2"/>
    </font>
    <font>
      <sz val="11"/>
      <color rgb="FF002C77"/>
      <name val="Arial"/>
      <family val="2"/>
    </font>
    <font>
      <b/>
      <sz val="11"/>
      <color rgb="FF002C77"/>
      <name val="Arial"/>
      <family val="2"/>
    </font>
    <font>
      <sz val="9"/>
      <color rgb="FF002C77"/>
      <name val="Arial"/>
      <family val="2"/>
    </font>
    <font>
      <u/>
      <sz val="10"/>
      <color theme="10"/>
      <name val="MS Sans Serif"/>
      <family val="2"/>
    </font>
    <font>
      <b/>
      <u/>
      <sz val="11"/>
      <color rgb="FF1F497D"/>
      <name val="Calibri"/>
      <family val="2"/>
    </font>
    <font>
      <b/>
      <u/>
      <sz val="16"/>
      <color rgb="FF1F497D"/>
      <name val="Calibri"/>
      <family val="2"/>
    </font>
    <font>
      <sz val="11"/>
      <color rgb="FF1F497D"/>
      <name val="Calibri"/>
      <family val="2"/>
    </font>
    <font>
      <sz val="11"/>
      <color indexed="8"/>
      <name val="Calibri"/>
      <family val="2"/>
    </font>
    <font>
      <sz val="11"/>
      <color theme="1"/>
      <name val="Calibri"/>
      <family val="2"/>
    </font>
    <font>
      <sz val="11"/>
      <color theme="0"/>
      <name val="Calibri"/>
      <family val="2"/>
    </font>
    <font>
      <sz val="11"/>
      <color rgb="FF9C0006"/>
      <name val="Calibri"/>
      <family val="2"/>
    </font>
    <font>
      <b/>
      <sz val="11"/>
      <color rgb="FFFA7D00"/>
      <name val="Calibri"/>
      <family val="2"/>
    </font>
    <font>
      <b/>
      <sz val="11"/>
      <color theme="0"/>
      <name val="Calibri"/>
      <family val="2"/>
    </font>
    <font>
      <sz val="10"/>
      <name val="Arial"/>
      <family val="2"/>
    </font>
    <font>
      <i/>
      <sz val="11"/>
      <color rgb="FF7F7F7F"/>
      <name val="Calibri"/>
      <family val="2"/>
    </font>
    <font>
      <sz val="11"/>
      <color rgb="FF006100"/>
      <name val="Calibri"/>
      <family val="2"/>
    </font>
    <font>
      <b/>
      <sz val="15"/>
      <color theme="3"/>
      <name val="Calibri"/>
      <family val="2"/>
    </font>
    <font>
      <b/>
      <sz val="13"/>
      <color theme="3"/>
      <name val="Calibri"/>
      <family val="2"/>
    </font>
    <font>
      <b/>
      <sz val="11"/>
      <color theme="3"/>
      <name val="Calibri"/>
      <family val="2"/>
    </font>
    <font>
      <u/>
      <sz val="11"/>
      <color theme="10"/>
      <name val="Calibri"/>
      <family val="2"/>
      <scheme val="minor"/>
    </font>
    <font>
      <i/>
      <sz val="10"/>
      <name val="Arial"/>
      <family val="2"/>
    </font>
    <font>
      <sz val="11"/>
      <color rgb="FF3F3F76"/>
      <name val="Calibri"/>
      <family val="2"/>
    </font>
    <font>
      <sz val="11"/>
      <color rgb="FFFA7D00"/>
      <name val="Calibri"/>
      <family val="2"/>
    </font>
    <font>
      <sz val="11"/>
      <color rgb="FF9C6500"/>
      <name val="Calibri"/>
      <family val="2"/>
    </font>
    <font>
      <sz val="10"/>
      <name val="Tahoma"/>
      <family val="2"/>
    </font>
    <font>
      <sz val="9"/>
      <name val="Arial"/>
      <family val="2"/>
    </font>
    <font>
      <sz val="10"/>
      <color indexed="8"/>
      <name val="Arial"/>
      <family val="2"/>
    </font>
    <font>
      <sz val="9"/>
      <color indexed="72"/>
      <name val="Arial"/>
      <family val="2"/>
    </font>
    <font>
      <b/>
      <sz val="11"/>
      <color rgb="FF3F3F3F"/>
      <name val="Calibri"/>
      <family val="2"/>
    </font>
    <font>
      <sz val="8"/>
      <name val="Times New Roman"/>
      <family val="1"/>
    </font>
    <font>
      <sz val="18"/>
      <name val="Arial"/>
      <family val="2"/>
    </font>
    <font>
      <sz val="20"/>
      <color rgb="FFE11B22"/>
      <name val="Arial"/>
      <family val="2"/>
    </font>
    <font>
      <b/>
      <sz val="18"/>
      <color indexed="56"/>
      <name val="Cambria"/>
      <family val="2"/>
    </font>
    <font>
      <b/>
      <sz val="11"/>
      <color theme="1"/>
      <name val="Calibri"/>
      <family val="2"/>
    </font>
    <font>
      <sz val="11"/>
      <color rgb="FFFF0000"/>
      <name val="Calibri"/>
      <family val="2"/>
    </font>
    <font>
      <sz val="10"/>
      <color theme="1"/>
      <name val="Arial"/>
      <family val="2"/>
    </font>
    <font>
      <b/>
      <sz val="10"/>
      <color rgb="FFFFFFFF"/>
      <name val="Arial"/>
      <family val="2"/>
    </font>
    <font>
      <sz val="10"/>
      <color rgb="FF000000"/>
      <name val="Arial"/>
      <family val="2"/>
    </font>
    <font>
      <b/>
      <sz val="10"/>
      <color rgb="FF000000"/>
      <name val="Arial"/>
      <family val="2"/>
    </font>
    <font>
      <b/>
      <sz val="10"/>
      <color theme="1"/>
      <name val="Arial"/>
      <family val="2"/>
    </font>
    <font>
      <b/>
      <sz val="8"/>
      <color rgb="FFFF0000"/>
      <name val="Calibri"/>
      <family val="2"/>
      <scheme val="minor"/>
    </font>
    <font>
      <b/>
      <sz val="11"/>
      <color rgb="FFFFFFFF"/>
      <name val="Calibri"/>
      <family val="2"/>
      <scheme val="minor"/>
    </font>
    <font>
      <sz val="11"/>
      <color rgb="FF000000"/>
      <name val="Calibri"/>
      <family val="2"/>
      <scheme val="minor"/>
    </font>
    <font>
      <b/>
      <sz val="11"/>
      <color rgb="FF000000"/>
      <name val="Calibri"/>
      <family val="2"/>
      <scheme val="minor"/>
    </font>
    <font>
      <b/>
      <sz val="11"/>
      <color rgb="FFFF0000"/>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A8C8"/>
        <bgColor indexed="64"/>
      </patternFill>
    </fill>
    <fill>
      <patternFill patternType="solid">
        <fgColor rgb="FFEBEBEB"/>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691">
    <xf numFmtId="0" fontId="0" fillId="0" borderId="0"/>
    <xf numFmtId="43" fontId="1" fillId="0" borderId="0" applyFont="0" applyFill="0" applyBorder="0" applyAlignment="0" applyProtection="0"/>
    <xf numFmtId="0" fontId="17" fillId="0" borderId="0"/>
    <xf numFmtId="0" fontId="23" fillId="0" borderId="0" applyNumberFormat="0" applyFill="0" applyBorder="0" applyAlignment="0" applyProtection="0">
      <alignment vertical="top"/>
      <protection locked="0"/>
    </xf>
    <xf numFmtId="0" fontId="1" fillId="10" borderId="0" applyNumberFormat="0" applyBorder="0" applyAlignment="0" applyProtection="0"/>
    <xf numFmtId="0" fontId="27" fillId="36"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1" fillId="14" borderId="0" applyNumberFormat="0" applyBorder="0" applyAlignment="0" applyProtection="0"/>
    <xf numFmtId="0" fontId="27" fillId="37"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1" fillId="18" borderId="0" applyNumberFormat="0" applyBorder="0" applyAlignment="0" applyProtection="0"/>
    <xf numFmtId="0" fontId="27" fillId="3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1" fillId="22" borderId="0" applyNumberFormat="0" applyBorder="0" applyAlignment="0" applyProtection="0"/>
    <xf numFmtId="0" fontId="27" fillId="39"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1" fillId="26" borderId="0" applyNumberFormat="0" applyBorder="0" applyAlignment="0" applyProtection="0"/>
    <xf numFmtId="0" fontId="27" fillId="40"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1" fillId="30" borderId="0" applyNumberFormat="0" applyBorder="0" applyAlignment="0" applyProtection="0"/>
    <xf numFmtId="0" fontId="27" fillId="41" borderId="0" applyNumberFormat="0" applyBorder="0" applyAlignment="0" applyProtection="0"/>
    <xf numFmtId="0" fontId="28" fillId="30" borderId="0" applyNumberFormat="0" applyBorder="0" applyAlignment="0" applyProtection="0"/>
    <xf numFmtId="0" fontId="28" fillId="30" borderId="0" applyNumberFormat="0" applyBorder="0" applyAlignment="0" applyProtection="0"/>
    <xf numFmtId="0" fontId="28" fillId="30" borderId="0" applyNumberFormat="0" applyBorder="0" applyAlignment="0" applyProtection="0"/>
    <xf numFmtId="0" fontId="28" fillId="30" borderId="0" applyNumberFormat="0" applyBorder="0" applyAlignment="0" applyProtection="0"/>
    <xf numFmtId="0" fontId="28" fillId="30" borderId="0" applyNumberFormat="0" applyBorder="0" applyAlignment="0" applyProtection="0"/>
    <xf numFmtId="0" fontId="1" fillId="11" borderId="0" applyNumberFormat="0" applyBorder="0" applyAlignment="0" applyProtection="0"/>
    <xf numFmtId="0" fontId="27" fillId="42"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1" fillId="15" borderId="0" applyNumberFormat="0" applyBorder="0" applyAlignment="0" applyProtection="0"/>
    <xf numFmtId="0" fontId="27" fillId="4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1" fillId="19" borderId="0" applyNumberFormat="0" applyBorder="0" applyAlignment="0" applyProtection="0"/>
    <xf numFmtId="0" fontId="27" fillId="4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1" fillId="23" borderId="0" applyNumberFormat="0" applyBorder="0" applyAlignment="0" applyProtection="0"/>
    <xf numFmtId="0" fontId="27" fillId="39"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1" fillId="27" borderId="0" applyNumberFormat="0" applyBorder="0" applyAlignment="0" applyProtection="0"/>
    <xf numFmtId="0" fontId="27" fillId="42"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1" fillId="31" borderId="0" applyNumberFormat="0" applyBorder="0" applyAlignment="0" applyProtection="0"/>
    <xf numFmtId="0" fontId="27" fillId="45" borderId="0" applyNumberFormat="0" applyBorder="0" applyAlignment="0" applyProtection="0"/>
    <xf numFmtId="0" fontId="28" fillId="31" borderId="0" applyNumberFormat="0" applyBorder="0" applyAlignment="0" applyProtection="0"/>
    <xf numFmtId="0" fontId="28" fillId="31" borderId="0" applyNumberFormat="0" applyBorder="0" applyAlignment="0" applyProtection="0"/>
    <xf numFmtId="0" fontId="28" fillId="31" borderId="0" applyNumberFormat="0" applyBorder="0" applyAlignment="0" applyProtection="0"/>
    <xf numFmtId="0" fontId="28" fillId="31" borderId="0" applyNumberFormat="0" applyBorder="0" applyAlignment="0" applyProtection="0"/>
    <xf numFmtId="0" fontId="28" fillId="31" borderId="0" applyNumberFormat="0" applyBorder="0" applyAlignment="0" applyProtection="0"/>
    <xf numFmtId="0" fontId="16" fillId="12" borderId="0" applyNumberFormat="0" applyBorder="0" applyAlignment="0" applyProtection="0"/>
    <xf numFmtId="0" fontId="29" fillId="12" borderId="0" applyNumberFormat="0" applyBorder="0" applyAlignment="0" applyProtection="0"/>
    <xf numFmtId="0" fontId="16" fillId="16" borderId="0" applyNumberFormat="0" applyBorder="0" applyAlignment="0" applyProtection="0"/>
    <xf numFmtId="0" fontId="29" fillId="16" borderId="0" applyNumberFormat="0" applyBorder="0" applyAlignment="0" applyProtection="0"/>
    <xf numFmtId="0" fontId="16" fillId="20" borderId="0" applyNumberFormat="0" applyBorder="0" applyAlignment="0" applyProtection="0"/>
    <xf numFmtId="0" fontId="29" fillId="20" borderId="0" applyNumberFormat="0" applyBorder="0" applyAlignment="0" applyProtection="0"/>
    <xf numFmtId="0" fontId="16" fillId="24" borderId="0" applyNumberFormat="0" applyBorder="0" applyAlignment="0" applyProtection="0"/>
    <xf numFmtId="0" fontId="29" fillId="24" borderId="0" applyNumberFormat="0" applyBorder="0" applyAlignment="0" applyProtection="0"/>
    <xf numFmtId="0" fontId="16" fillId="28" borderId="0" applyNumberFormat="0" applyBorder="0" applyAlignment="0" applyProtection="0"/>
    <xf numFmtId="0" fontId="29" fillId="28" borderId="0" applyNumberFormat="0" applyBorder="0" applyAlignment="0" applyProtection="0"/>
    <xf numFmtId="0" fontId="16" fillId="32" borderId="0" applyNumberFormat="0" applyBorder="0" applyAlignment="0" applyProtection="0"/>
    <xf numFmtId="0" fontId="29" fillId="32" borderId="0" applyNumberFormat="0" applyBorder="0" applyAlignment="0" applyProtection="0"/>
    <xf numFmtId="0" fontId="16" fillId="9" borderId="0" applyNumberFormat="0" applyBorder="0" applyAlignment="0" applyProtection="0"/>
    <xf numFmtId="0" fontId="29" fillId="9" borderId="0" applyNumberFormat="0" applyBorder="0" applyAlignment="0" applyProtection="0"/>
    <xf numFmtId="0" fontId="16" fillId="13" borderId="0" applyNumberFormat="0" applyBorder="0" applyAlignment="0" applyProtection="0"/>
    <xf numFmtId="0" fontId="29" fillId="13" borderId="0" applyNumberFormat="0" applyBorder="0" applyAlignment="0" applyProtection="0"/>
    <xf numFmtId="0" fontId="16" fillId="17" borderId="0" applyNumberFormat="0" applyBorder="0" applyAlignment="0" applyProtection="0"/>
    <xf numFmtId="0" fontId="29" fillId="17" borderId="0" applyNumberFormat="0" applyBorder="0" applyAlignment="0" applyProtection="0"/>
    <xf numFmtId="0" fontId="16" fillId="21" borderId="0" applyNumberFormat="0" applyBorder="0" applyAlignment="0" applyProtection="0"/>
    <xf numFmtId="0" fontId="29" fillId="21" borderId="0" applyNumberFormat="0" applyBorder="0" applyAlignment="0" applyProtection="0"/>
    <xf numFmtId="0" fontId="16" fillId="25" borderId="0" applyNumberFormat="0" applyBorder="0" applyAlignment="0" applyProtection="0"/>
    <xf numFmtId="0" fontId="29" fillId="25" borderId="0" applyNumberFormat="0" applyBorder="0" applyAlignment="0" applyProtection="0"/>
    <xf numFmtId="0" fontId="16" fillId="29" borderId="0" applyNumberFormat="0" applyBorder="0" applyAlignment="0" applyProtection="0"/>
    <xf numFmtId="0" fontId="29" fillId="29" borderId="0" applyNumberFormat="0" applyBorder="0" applyAlignment="0" applyProtection="0"/>
    <xf numFmtId="0" fontId="6" fillId="3" borderId="0" applyNumberFormat="0" applyBorder="0" applyAlignment="0" applyProtection="0"/>
    <xf numFmtId="0" fontId="30" fillId="3" borderId="0" applyNumberFormat="0" applyBorder="0" applyAlignment="0" applyProtection="0"/>
    <xf numFmtId="0" fontId="10" fillId="6" borderId="4" applyNumberFormat="0" applyAlignment="0" applyProtection="0"/>
    <xf numFmtId="0" fontId="31" fillId="6" borderId="4" applyNumberFormat="0" applyAlignment="0" applyProtection="0"/>
    <xf numFmtId="0" fontId="12" fillId="7" borderId="7" applyNumberFormat="0" applyAlignment="0" applyProtection="0"/>
    <xf numFmtId="0" fontId="32" fillId="7" borderId="7" applyNumberFormat="0" applyAlignment="0" applyProtection="0"/>
    <xf numFmtId="165" fontId="33" fillId="0" borderId="0" applyFont="0" applyFill="0" applyBorder="0" applyAlignment="0" applyProtection="0"/>
    <xf numFmtId="43" fontId="33" fillId="0" borderId="0" applyNumberFormat="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166" fontId="33" fillId="0" borderId="0" applyFont="0" applyFill="0" applyBorder="0" applyAlignment="0" applyProtection="0"/>
    <xf numFmtId="43" fontId="1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166" fontId="1"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3"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3" fillId="0" borderId="0" applyFont="0" applyFill="0" applyBorder="0" applyAlignment="0" applyProtection="0"/>
    <xf numFmtId="166" fontId="33" fillId="0" borderId="0" applyFont="0" applyFill="0" applyBorder="0" applyAlignment="0" applyProtection="0"/>
    <xf numFmtId="166" fontId="33"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66" fontId="28"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43" fontId="27" fillId="0" borderId="0" applyFont="0" applyFill="0" applyBorder="0" applyAlignment="0" applyProtection="0"/>
    <xf numFmtId="166" fontId="28"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43" fontId="27" fillId="0" borderId="0" applyFont="0" applyFill="0" applyBorder="0" applyAlignment="0" applyProtection="0"/>
    <xf numFmtId="166" fontId="1"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3" fillId="0" borderId="0" applyFont="0" applyFill="0" applyBorder="0" applyAlignment="0" applyProtection="0"/>
    <xf numFmtId="166" fontId="28" fillId="0" borderId="0" applyFont="0" applyFill="0" applyBorder="0" applyAlignment="0" applyProtection="0"/>
    <xf numFmtId="44"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4" fontId="33" fillId="0" borderId="0" applyNumberFormat="0" applyFont="0" applyFill="0" applyBorder="0" applyAlignment="0" applyProtection="0"/>
    <xf numFmtId="44" fontId="27" fillId="0" borderId="0" applyFont="0" applyFill="0" applyBorder="0" applyAlignment="0" applyProtection="0"/>
    <xf numFmtId="44" fontId="33" fillId="0" borderId="0" applyNumberFormat="0" applyFont="0" applyFill="0" applyBorder="0" applyAlignment="0" applyProtection="0"/>
    <xf numFmtId="44" fontId="33" fillId="0" borderId="0" applyNumberFormat="0" applyFont="0" applyFill="0" applyBorder="0" applyAlignment="0" applyProtection="0"/>
    <xf numFmtId="44" fontId="33" fillId="0" borderId="0" applyFont="0" applyFill="0" applyBorder="0" applyAlignment="0" applyProtection="0"/>
    <xf numFmtId="44" fontId="33" fillId="0" borderId="0" applyNumberFormat="0" applyFont="0" applyFill="0" applyBorder="0" applyAlignment="0" applyProtection="0"/>
    <xf numFmtId="167" fontId="33" fillId="0" borderId="0" applyFont="0" applyFill="0" applyBorder="0" applyAlignment="0" applyProtection="0"/>
    <xf numFmtId="0" fontId="14" fillId="0" borderId="0" applyNumberFormat="0" applyFill="0" applyBorder="0" applyAlignment="0" applyProtection="0"/>
    <xf numFmtId="0" fontId="34" fillId="0" borderId="0" applyNumberFormat="0" applyFill="0" applyBorder="0" applyAlignment="0" applyProtection="0"/>
    <xf numFmtId="0" fontId="5" fillId="2" borderId="0" applyNumberFormat="0" applyBorder="0" applyAlignment="0" applyProtection="0"/>
    <xf numFmtId="0" fontId="35" fillId="2" borderId="0" applyNumberFormat="0" applyBorder="0" applyAlignment="0" applyProtection="0"/>
    <xf numFmtId="0" fontId="2" fillId="0" borderId="1" applyNumberFormat="0" applyFill="0" applyAlignment="0" applyProtection="0"/>
    <xf numFmtId="0" fontId="36" fillId="0" borderId="1" applyNumberFormat="0" applyFill="0" applyAlignment="0" applyProtection="0"/>
    <xf numFmtId="0" fontId="3" fillId="0" borderId="2" applyNumberFormat="0" applyFill="0" applyAlignment="0" applyProtection="0"/>
    <xf numFmtId="0" fontId="37" fillId="0" borderId="2" applyNumberFormat="0" applyFill="0" applyAlignment="0" applyProtection="0"/>
    <xf numFmtId="0" fontId="4" fillId="0" borderId="3" applyNumberFormat="0" applyFill="0" applyAlignment="0" applyProtection="0"/>
    <xf numFmtId="0" fontId="38" fillId="0" borderId="3" applyNumberFormat="0" applyFill="0" applyAlignment="0" applyProtection="0"/>
    <xf numFmtId="0" fontId="4" fillId="0" borderId="0" applyNumberFormat="0" applyFill="0" applyBorder="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23" fillId="0" borderId="0" applyNumberFormat="0" applyFill="0" applyBorder="0" applyAlignment="0" applyProtection="0">
      <alignment vertical="top"/>
      <protection locked="0"/>
    </xf>
    <xf numFmtId="0" fontId="40" fillId="0" borderId="0" applyNumberFormat="0" applyFill="0" applyBorder="0" applyProtection="0">
      <alignment horizontal="center" wrapText="1"/>
    </xf>
    <xf numFmtId="0" fontId="40" fillId="0" borderId="0" applyNumberFormat="0" applyFill="0" applyBorder="0" applyProtection="0">
      <alignment horizontal="center" wrapText="1"/>
    </xf>
    <xf numFmtId="0" fontId="40" fillId="0" borderId="0" applyNumberFormat="0" applyFill="0" applyBorder="0" applyProtection="0">
      <alignment horizontal="center" wrapText="1"/>
    </xf>
    <xf numFmtId="0" fontId="8" fillId="5" borderId="4" applyNumberFormat="0" applyAlignment="0" applyProtection="0"/>
    <xf numFmtId="0" fontId="41" fillId="5" borderId="4" applyNumberFormat="0" applyAlignment="0" applyProtection="0"/>
    <xf numFmtId="0" fontId="11" fillId="0" borderId="6" applyNumberFormat="0" applyFill="0" applyAlignment="0" applyProtection="0"/>
    <xf numFmtId="0" fontId="42" fillId="0" borderId="6" applyNumberFormat="0" applyFill="0" applyAlignment="0" applyProtection="0"/>
    <xf numFmtId="0" fontId="7" fillId="4" borderId="0" applyNumberFormat="0" applyBorder="0" applyAlignment="0" applyProtection="0"/>
    <xf numFmtId="0" fontId="43" fillId="4" borderId="0" applyNumberFormat="0" applyBorder="0" applyAlignment="0" applyProtection="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applyNumberFormat="0" applyFont="0" applyFill="0" applyBorder="0" applyAlignment="0" applyProtection="0"/>
    <xf numFmtId="0" fontId="33" fillId="0" borderId="0"/>
    <xf numFmtId="0" fontId="44" fillId="0" borderId="0">
      <alignment vertical="center"/>
    </xf>
    <xf numFmtId="0" fontId="28" fillId="0" borderId="0"/>
    <xf numFmtId="0" fontId="44" fillId="0" borderId="0">
      <alignment vertical="center"/>
    </xf>
    <xf numFmtId="0" fontId="33" fillId="0" borderId="0"/>
    <xf numFmtId="0" fontId="28" fillId="0" borderId="0"/>
    <xf numFmtId="0" fontId="44" fillId="0" borderId="0">
      <alignment vertical="center"/>
    </xf>
    <xf numFmtId="0" fontId="33" fillId="0" borderId="0"/>
    <xf numFmtId="0" fontId="28"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3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7" fillId="0" borderId="0"/>
    <xf numFmtId="0" fontId="17" fillId="0" borderId="0"/>
    <xf numFmtId="0" fontId="17" fillId="0" borderId="0"/>
    <xf numFmtId="0" fontId="27" fillId="0" borderId="0"/>
    <xf numFmtId="0" fontId="27" fillId="0" borderId="0"/>
    <xf numFmtId="0" fontId="27" fillId="0" borderId="0"/>
    <xf numFmtId="0" fontId="27" fillId="0" borderId="0"/>
    <xf numFmtId="0" fontId="33" fillId="0" borderId="0"/>
    <xf numFmtId="0" fontId="17" fillId="0" borderId="0"/>
    <xf numFmtId="0" fontId="33" fillId="0" borderId="0"/>
    <xf numFmtId="0" fontId="17" fillId="0" borderId="0"/>
    <xf numFmtId="0" fontId="33" fillId="0" borderId="0"/>
    <xf numFmtId="0" fontId="33" fillId="0" borderId="0"/>
    <xf numFmtId="0" fontId="33" fillId="0" borderId="0"/>
    <xf numFmtId="0" fontId="1" fillId="0" borderId="0"/>
    <xf numFmtId="0" fontId="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27" fillId="0" borderId="0"/>
    <xf numFmtId="0" fontId="27" fillId="0" borderId="0"/>
    <xf numFmtId="0" fontId="27" fillId="0" borderId="0"/>
    <xf numFmtId="0" fontId="27" fillId="0" borderId="0"/>
    <xf numFmtId="0" fontId="33" fillId="0" borderId="0">
      <alignment wrapText="1"/>
    </xf>
    <xf numFmtId="0" fontId="1" fillId="0" borderId="0"/>
    <xf numFmtId="0" fontId="28" fillId="0" borderId="0"/>
    <xf numFmtId="0" fontId="28" fillId="0" borderId="0"/>
    <xf numFmtId="0" fontId="28"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3" fillId="0" borderId="0"/>
    <xf numFmtId="0" fontId="33" fillId="0" borderId="0"/>
    <xf numFmtId="0" fontId="3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3" fillId="0" borderId="0"/>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33" fillId="0" borderId="0">
      <alignment wrapText="1"/>
    </xf>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33" fillId="0" borderId="0"/>
    <xf numFmtId="0" fontId="33" fillId="0" borderId="0" applyNumberFormat="0" applyFont="0" applyFill="0" applyBorder="0" applyAlignment="0" applyProtection="0"/>
    <xf numFmtId="0" fontId="33" fillId="0" borderId="0"/>
    <xf numFmtId="0" fontId="28" fillId="0" borderId="0"/>
    <xf numFmtId="0" fontId="28" fillId="0" borderId="0"/>
    <xf numFmtId="0" fontId="28" fillId="0" borderId="0"/>
    <xf numFmtId="0" fontId="28" fillId="0" borderId="0"/>
    <xf numFmtId="0" fontId="28"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33" fillId="0" borderId="0"/>
    <xf numFmtId="0" fontId="33"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7"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3" fillId="0" borderId="0"/>
    <xf numFmtId="0" fontId="33" fillId="0" borderId="0"/>
    <xf numFmtId="0" fontId="33" fillId="0" borderId="0"/>
    <xf numFmtId="0" fontId="33" fillId="0" borderId="0"/>
    <xf numFmtId="0" fontId="1" fillId="0" borderId="0"/>
    <xf numFmtId="0" fontId="1" fillId="0" borderId="0"/>
    <xf numFmtId="0" fontId="33" fillId="0" borderId="0"/>
    <xf numFmtId="0" fontId="33" fillId="0" borderId="0"/>
    <xf numFmtId="0" fontId="33" fillId="0" borderId="0"/>
    <xf numFmtId="0" fontId="33" fillId="0" borderId="0"/>
    <xf numFmtId="0" fontId="28" fillId="0" borderId="0"/>
    <xf numFmtId="0" fontId="28" fillId="0" borderId="0"/>
    <xf numFmtId="0" fontId="28" fillId="0" borderId="0"/>
    <xf numFmtId="0" fontId="28" fillId="0" borderId="0"/>
    <xf numFmtId="0" fontId="28" fillId="0" borderId="0"/>
    <xf numFmtId="0" fontId="1" fillId="0" borderId="0"/>
    <xf numFmtId="0" fontId="33" fillId="0" borderId="0"/>
    <xf numFmtId="0" fontId="33" fillId="0" borderId="0"/>
    <xf numFmtId="0" fontId="33" fillId="0" borderId="0"/>
    <xf numFmtId="0" fontId="1" fillId="0" borderId="0"/>
    <xf numFmtId="0" fontId="28"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17" fillId="0" borderId="0"/>
    <xf numFmtId="0" fontId="17" fillId="0" borderId="0"/>
    <xf numFmtId="0" fontId="33"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17" fillId="0" borderId="0"/>
    <xf numFmtId="0" fontId="33" fillId="0" borderId="0"/>
    <xf numFmtId="0" fontId="1" fillId="0" borderId="0"/>
    <xf numFmtId="0" fontId="33" fillId="0" borderId="0" applyNumberFormat="0" applyFont="0" applyFill="0" applyBorder="0" applyAlignment="0" applyProtection="0"/>
    <xf numFmtId="0" fontId="33" fillId="0" borderId="0" applyNumberFormat="0" applyFon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44" fillId="0" borderId="0">
      <alignment vertical="center"/>
    </xf>
    <xf numFmtId="0" fontId="33" fillId="0" borderId="0"/>
    <xf numFmtId="0" fontId="1"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4" fillId="0" borderId="0">
      <alignment vertical="center"/>
    </xf>
    <xf numFmtId="0" fontId="33" fillId="0" borderId="0"/>
    <xf numFmtId="0" fontId="33" fillId="0" borderId="0"/>
    <xf numFmtId="0" fontId="1"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44" fillId="0" borderId="0">
      <alignment vertical="center"/>
    </xf>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4" fillId="0" borderId="0">
      <alignment vertical="center"/>
    </xf>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33" fillId="0" borderId="0"/>
    <xf numFmtId="0" fontId="46" fillId="0" borderId="0"/>
    <xf numFmtId="0" fontId="1" fillId="8" borderId="8" applyNumberFormat="0" applyFont="0" applyAlignment="0" applyProtection="0"/>
    <xf numFmtId="0" fontId="27" fillId="46" borderId="16"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47" fillId="0" borderId="0">
      <alignment horizontal="left" vertical="top"/>
      <protection locked="0"/>
    </xf>
    <xf numFmtId="0" fontId="9" fillId="6" borderId="5" applyNumberFormat="0" applyAlignment="0" applyProtection="0"/>
    <xf numFmtId="0" fontId="48" fillId="6" borderId="5" applyNumberFormat="0" applyAlignment="0" applyProtection="0"/>
    <xf numFmtId="9" fontId="33" fillId="0" borderId="0" applyFont="0" applyFill="0" applyBorder="0" applyAlignment="0" applyProtection="0"/>
    <xf numFmtId="9" fontId="33" fillId="0" borderId="0" applyFont="0" applyFill="0" applyBorder="0" applyAlignment="0" applyProtection="0"/>
    <xf numFmtId="9" fontId="17" fillId="0" borderId="0" applyFont="0" applyFill="0" applyBorder="0" applyAlignment="0" applyProtection="0"/>
    <xf numFmtId="9" fontId="33" fillId="0" borderId="0" applyFont="0" applyFill="0" applyBorder="0" applyAlignment="0" applyProtection="0"/>
    <xf numFmtId="9" fontId="27" fillId="0" borderId="0" applyFont="0" applyFill="0" applyBorder="0" applyAlignment="0" applyProtection="0"/>
    <xf numFmtId="9" fontId="33" fillId="0" borderId="0" applyFont="0" applyFill="0" applyBorder="0" applyAlignment="0" applyProtection="0"/>
    <xf numFmtId="9" fontId="27"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27" fillId="0" borderId="0" applyFont="0" applyFill="0" applyBorder="0" applyAlignment="0" applyProtection="0"/>
    <xf numFmtId="9" fontId="33" fillId="0" borderId="0" applyNumberFormat="0" applyFont="0" applyFill="0" applyBorder="0" applyAlignment="0" applyProtection="0"/>
    <xf numFmtId="9" fontId="33" fillId="0" borderId="0" applyNumberFormat="0" applyFont="0" applyFill="0" applyBorder="0" applyAlignment="0" applyProtection="0"/>
    <xf numFmtId="9" fontId="33" fillId="0" borderId="0" applyNumberFormat="0" applyFont="0" applyFill="0" applyBorder="0" applyAlignment="0" applyProtection="0"/>
    <xf numFmtId="9" fontId="27" fillId="0" borderId="0" applyFont="0" applyFill="0" applyBorder="0" applyAlignment="0" applyProtection="0"/>
    <xf numFmtId="9" fontId="17" fillId="0" borderId="0" applyFont="0" applyFill="0" applyBorder="0" applyAlignment="0" applyProtection="0"/>
    <xf numFmtId="9" fontId="27" fillId="0" borderId="0" applyFont="0" applyFill="0" applyBorder="0" applyAlignment="0" applyProtection="0"/>
    <xf numFmtId="9" fontId="33" fillId="0" borderId="0" applyFont="0" applyFill="0" applyBorder="0" applyAlignment="0" applyProtection="0"/>
    <xf numFmtId="9" fontId="27" fillId="0" borderId="0" applyFont="0" applyFill="0" applyBorder="0" applyAlignment="0" applyProtection="0"/>
    <xf numFmtId="9" fontId="33" fillId="0" borderId="0" applyNumberFormat="0" applyFont="0" applyFill="0" applyBorder="0" applyAlignment="0" applyProtection="0"/>
    <xf numFmtId="9" fontId="33" fillId="0" borderId="0" applyFont="0" applyFill="0" applyBorder="0" applyAlignment="0" applyProtection="0"/>
    <xf numFmtId="9" fontId="33" fillId="0" borderId="0" applyNumberFormat="0" applyFont="0" applyFill="0" applyBorder="0" applyAlignment="0" applyProtection="0"/>
    <xf numFmtId="9" fontId="33" fillId="0" borderId="0" applyNumberFormat="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3" fillId="0" borderId="0" applyFont="0" applyFill="0" applyBorder="0" applyAlignment="0" applyProtection="0"/>
    <xf numFmtId="9" fontId="1" fillId="0" borderId="0" applyFont="0" applyFill="0" applyBorder="0" applyAlignment="0" applyProtection="0"/>
    <xf numFmtId="9" fontId="33" fillId="0" borderId="0" applyFont="0" applyFill="0" applyBorder="0" applyAlignment="0" applyProtection="0"/>
    <xf numFmtId="9" fontId="28" fillId="0" borderId="0" applyFont="0" applyFill="0" applyBorder="0" applyAlignment="0" applyProtection="0"/>
    <xf numFmtId="11" fontId="49" fillId="0" borderId="0">
      <alignment horizontal="right"/>
    </xf>
    <xf numFmtId="0" fontId="50" fillId="0" borderId="0"/>
    <xf numFmtId="0" fontId="51" fillId="0" borderId="15"/>
    <xf numFmtId="0" fontId="51" fillId="0" borderId="0"/>
    <xf numFmtId="0" fontId="52" fillId="0" borderId="0" applyNumberFormat="0" applyFill="0" applyBorder="0" applyAlignment="0" applyProtection="0"/>
    <xf numFmtId="0" fontId="15" fillId="0" borderId="9" applyNumberFormat="0" applyFill="0" applyAlignment="0" applyProtection="0"/>
    <xf numFmtId="0" fontId="53" fillId="0" borderId="9" applyNumberFormat="0" applyFill="0" applyAlignment="0" applyProtection="0"/>
    <xf numFmtId="0" fontId="13" fillId="0" borderId="0" applyNumberFormat="0" applyFill="0" applyBorder="0" applyAlignment="0" applyProtection="0"/>
    <xf numFmtId="0" fontId="54" fillId="0" borderId="0" applyNumberFormat="0" applyFill="0" applyBorder="0" applyAlignment="0" applyProtection="0"/>
    <xf numFmtId="9" fontId="1" fillId="0" borderId="0" applyFont="0" applyFill="0" applyBorder="0" applyAlignment="0" applyProtection="0"/>
  </cellStyleXfs>
  <cellXfs count="188">
    <xf numFmtId="0" fontId="0" fillId="0" borderId="0" xfId="0"/>
    <xf numFmtId="0" fontId="0" fillId="33" borderId="0" xfId="0" applyFill="1"/>
    <xf numFmtId="0" fontId="18" fillId="0" borderId="0" xfId="2" applyFont="1" applyFill="1"/>
    <xf numFmtId="164" fontId="0" fillId="33" borderId="0" xfId="1" applyNumberFormat="1" applyFont="1" applyFill="1"/>
    <xf numFmtId="0" fontId="19" fillId="33" borderId="0" xfId="2" applyFont="1" applyFill="1"/>
    <xf numFmtId="0" fontId="20" fillId="33" borderId="0" xfId="2" applyFont="1" applyFill="1"/>
    <xf numFmtId="0" fontId="21" fillId="33" borderId="0" xfId="2" applyFont="1" applyFill="1"/>
    <xf numFmtId="0" fontId="15" fillId="0" borderId="0" xfId="0" applyFont="1"/>
    <xf numFmtId="0" fontId="24" fillId="0" borderId="0" xfId="0" applyFont="1" applyAlignment="1">
      <alignment vertical="center"/>
    </xf>
    <xf numFmtId="0" fontId="0" fillId="0" borderId="0" xfId="0" applyFill="1"/>
    <xf numFmtId="0" fontId="20" fillId="0" borderId="0" xfId="2" applyFont="1" applyFill="1"/>
    <xf numFmtId="0" fontId="55" fillId="0" borderId="11" xfId="0" applyFont="1" applyBorder="1" applyAlignment="1">
      <alignment horizontal="center"/>
    </xf>
    <xf numFmtId="0" fontId="55" fillId="33" borderId="11" xfId="0" applyFont="1" applyFill="1" applyBorder="1" applyAlignment="1">
      <alignment horizontal="center"/>
    </xf>
    <xf numFmtId="0" fontId="55" fillId="33" borderId="21" xfId="0" applyFont="1" applyFill="1" applyBorder="1" applyAlignment="1">
      <alignment horizontal="center"/>
    </xf>
    <xf numFmtId="0" fontId="55" fillId="0" borderId="0" xfId="0" applyFont="1" applyBorder="1"/>
    <xf numFmtId="1" fontId="57" fillId="0" borderId="17" xfId="1" applyNumberFormat="1" applyFont="1" applyFill="1" applyBorder="1" applyAlignment="1">
      <alignment horizontal="center" vertical="center"/>
    </xf>
    <xf numFmtId="168" fontId="57" fillId="0" borderId="10" xfId="1" applyNumberFormat="1" applyFont="1" applyFill="1" applyBorder="1"/>
    <xf numFmtId="9" fontId="57" fillId="0" borderId="10" xfId="1690" applyFont="1" applyFill="1" applyBorder="1"/>
    <xf numFmtId="1" fontId="57" fillId="35" borderId="17" xfId="1" applyNumberFormat="1" applyFont="1" applyFill="1" applyBorder="1" applyAlignment="1">
      <alignment horizontal="center" vertical="center"/>
    </xf>
    <xf numFmtId="168" fontId="57" fillId="35" borderId="17" xfId="1" applyNumberFormat="1" applyFont="1" applyFill="1" applyBorder="1"/>
    <xf numFmtId="9" fontId="57" fillId="35" borderId="17" xfId="1690" applyFont="1" applyFill="1" applyBorder="1"/>
    <xf numFmtId="168" fontId="57" fillId="0" borderId="17" xfId="1" applyNumberFormat="1" applyFont="1" applyFill="1" applyBorder="1"/>
    <xf numFmtId="9" fontId="57" fillId="0" borderId="17" xfId="1690" applyFont="1" applyFill="1" applyBorder="1"/>
    <xf numFmtId="0" fontId="55" fillId="0" borderId="10" xfId="0" applyFont="1" applyBorder="1" applyAlignment="1">
      <alignment horizontal="center"/>
    </xf>
    <xf numFmtId="0" fontId="55" fillId="0" borderId="0" xfId="0" applyFont="1"/>
    <xf numFmtId="0" fontId="59" fillId="0" borderId="0" xfId="0" applyFont="1"/>
    <xf numFmtId="0" fontId="55" fillId="33" borderId="0" xfId="0" quotePrefix="1" applyFont="1" applyFill="1" applyAlignment="1">
      <alignment horizontal="center"/>
    </xf>
    <xf numFmtId="164" fontId="55" fillId="33" borderId="0" xfId="1" quotePrefix="1" applyNumberFormat="1" applyFont="1" applyFill="1" applyAlignment="1">
      <alignment horizontal="center"/>
    </xf>
    <xf numFmtId="0" fontId="60" fillId="33" borderId="0" xfId="0" applyFont="1" applyFill="1"/>
    <xf numFmtId="0" fontId="15" fillId="33" borderId="0" xfId="0" applyFont="1" applyFill="1"/>
    <xf numFmtId="0" fontId="62" fillId="0" borderId="23" xfId="0" applyFont="1" applyFill="1" applyBorder="1" applyAlignment="1">
      <alignment horizontal="center"/>
    </xf>
    <xf numFmtId="164" fontId="62" fillId="0" borderId="13" xfId="1" applyNumberFormat="1" applyFont="1" applyFill="1" applyBorder="1" applyAlignment="1">
      <alignment horizontal="center"/>
    </xf>
    <xf numFmtId="164" fontId="62" fillId="0" borderId="14" xfId="1" applyNumberFormat="1" applyFont="1" applyFill="1" applyBorder="1"/>
    <xf numFmtId="0" fontId="62" fillId="35" borderId="24" xfId="0" applyFont="1" applyFill="1" applyBorder="1" applyAlignment="1">
      <alignment horizontal="center"/>
    </xf>
    <xf numFmtId="164" fontId="62" fillId="35" borderId="0" xfId="1" applyNumberFormat="1" applyFont="1" applyFill="1" applyBorder="1" applyAlignment="1">
      <alignment horizontal="center"/>
    </xf>
    <xf numFmtId="164" fontId="62" fillId="35" borderId="18" xfId="1" applyNumberFormat="1" applyFont="1" applyFill="1" applyBorder="1"/>
    <xf numFmtId="0" fontId="62" fillId="0" borderId="24" xfId="0" applyFont="1" applyFill="1" applyBorder="1" applyAlignment="1">
      <alignment horizontal="center"/>
    </xf>
    <xf numFmtId="164" fontId="62" fillId="0" borderId="0" xfId="1" applyNumberFormat="1" applyFont="1" applyFill="1" applyBorder="1" applyAlignment="1">
      <alignment horizontal="center"/>
    </xf>
    <xf numFmtId="164" fontId="62" fillId="0" borderId="18" xfId="1" applyNumberFormat="1" applyFont="1" applyFill="1" applyBorder="1"/>
    <xf numFmtId="164" fontId="62" fillId="35" borderId="0" xfId="1" applyNumberFormat="1" applyFont="1" applyFill="1" applyBorder="1"/>
    <xf numFmtId="164" fontId="62" fillId="0" borderId="0" xfId="1" applyNumberFormat="1" applyFont="1" applyFill="1" applyBorder="1"/>
    <xf numFmtId="0" fontId="63" fillId="35" borderId="25" xfId="0" applyFont="1" applyFill="1" applyBorder="1" applyAlignment="1">
      <alignment horizontal="center"/>
    </xf>
    <xf numFmtId="164" fontId="63" fillId="35" borderId="15" xfId="1" applyNumberFormat="1" applyFont="1" applyFill="1" applyBorder="1"/>
    <xf numFmtId="0" fontId="62" fillId="0" borderId="13" xfId="0" applyFont="1" applyFill="1" applyBorder="1" applyAlignment="1">
      <alignment horizontal="center" wrapText="1"/>
    </xf>
    <xf numFmtId="164" fontId="62" fillId="0" borderId="13" xfId="1" applyNumberFormat="1" applyFont="1" applyFill="1" applyBorder="1" applyAlignment="1">
      <alignment horizontal="center" wrapText="1"/>
    </xf>
    <xf numFmtId="164" fontId="62" fillId="0" borderId="13" xfId="1" applyNumberFormat="1" applyFont="1" applyFill="1" applyBorder="1"/>
    <xf numFmtId="164" fontId="62" fillId="0" borderId="14" xfId="1" applyNumberFormat="1" applyFont="1" applyFill="1" applyBorder="1" applyAlignment="1">
      <alignment wrapText="1"/>
    </xf>
    <xf numFmtId="0" fontId="62" fillId="35" borderId="0" xfId="0" applyFont="1" applyFill="1" applyBorder="1" applyAlignment="1">
      <alignment horizontal="center" wrapText="1"/>
    </xf>
    <xf numFmtId="164" fontId="62" fillId="35" borderId="0" xfId="1" applyNumberFormat="1" applyFont="1" applyFill="1" applyBorder="1" applyAlignment="1">
      <alignment horizontal="center" wrapText="1"/>
    </xf>
    <xf numFmtId="164" fontId="62" fillId="35" borderId="18" xfId="1" applyNumberFormat="1" applyFont="1" applyFill="1" applyBorder="1" applyAlignment="1">
      <alignment wrapText="1"/>
    </xf>
    <xf numFmtId="0" fontId="62" fillId="0" borderId="0" xfId="0" applyFont="1" applyFill="1" applyBorder="1" applyAlignment="1">
      <alignment horizontal="center" wrapText="1"/>
    </xf>
    <xf numFmtId="164" fontId="62" fillId="0" borderId="0" xfId="1" applyNumberFormat="1" applyFont="1" applyFill="1" applyBorder="1" applyAlignment="1">
      <alignment horizontal="center" wrapText="1"/>
    </xf>
    <xf numFmtId="164" fontId="62" fillId="0" borderId="18" xfId="1" applyNumberFormat="1" applyFont="1" applyFill="1" applyBorder="1" applyAlignment="1">
      <alignment wrapText="1"/>
    </xf>
    <xf numFmtId="0" fontId="63" fillId="35" borderId="15" xfId="0" applyFont="1" applyFill="1" applyBorder="1" applyAlignment="1">
      <alignment horizontal="center" wrapText="1"/>
    </xf>
    <xf numFmtId="164" fontId="63" fillId="35" borderId="15" xfId="1" applyNumberFormat="1" applyFont="1" applyFill="1" applyBorder="1" applyAlignment="1">
      <alignment horizontal="center" wrapText="1"/>
    </xf>
    <xf numFmtId="164" fontId="63" fillId="35" borderId="19" xfId="1" applyNumberFormat="1" applyFont="1" applyFill="1" applyBorder="1" applyAlignment="1">
      <alignment wrapText="1"/>
    </xf>
    <xf numFmtId="164" fontId="62" fillId="0" borderId="23" xfId="1" applyNumberFormat="1" applyFont="1" applyFill="1" applyBorder="1" applyAlignment="1">
      <alignment horizontal="center"/>
    </xf>
    <xf numFmtId="164" fontId="62" fillId="0" borderId="13" xfId="0" applyNumberFormat="1" applyFont="1" applyFill="1" applyBorder="1"/>
    <xf numFmtId="164" fontId="62" fillId="35" borderId="24" xfId="1" applyNumberFormat="1" applyFont="1" applyFill="1" applyBorder="1" applyAlignment="1">
      <alignment horizontal="center"/>
    </xf>
    <xf numFmtId="164" fontId="62" fillId="35" borderId="0" xfId="0" applyNumberFormat="1" applyFont="1" applyFill="1" applyBorder="1"/>
    <xf numFmtId="164" fontId="62" fillId="0" borderId="24" xfId="1" applyNumberFormat="1" applyFont="1" applyFill="1" applyBorder="1" applyAlignment="1">
      <alignment horizontal="center"/>
    </xf>
    <xf numFmtId="164" fontId="62" fillId="0" borderId="0" xfId="0" applyNumberFormat="1" applyFont="1" applyFill="1" applyBorder="1"/>
    <xf numFmtId="164" fontId="62" fillId="35" borderId="24" xfId="1" applyNumberFormat="1" applyFont="1" applyFill="1" applyBorder="1"/>
    <xf numFmtId="164" fontId="62" fillId="0" borderId="24" xfId="1" applyNumberFormat="1" applyFont="1" applyFill="1" applyBorder="1"/>
    <xf numFmtId="164" fontId="63" fillId="0" borderId="0" xfId="1" applyNumberFormat="1" applyFont="1" applyFill="1" applyBorder="1" applyAlignment="1">
      <alignment horizontal="center"/>
    </xf>
    <xf numFmtId="164" fontId="63" fillId="0" borderId="0" xfId="1" applyNumberFormat="1" applyFont="1" applyFill="1" applyBorder="1"/>
    <xf numFmtId="164" fontId="63" fillId="0" borderId="0" xfId="0" applyNumberFormat="1" applyFont="1" applyFill="1" applyBorder="1"/>
    <xf numFmtId="164" fontId="61" fillId="34" borderId="14" xfId="1" applyNumberFormat="1" applyFont="1" applyFill="1" applyBorder="1" applyAlignment="1">
      <alignment horizontal="center" vertical="center"/>
    </xf>
    <xf numFmtId="169" fontId="62" fillId="0" borderId="23" xfId="1690" applyNumberFormat="1" applyFont="1" applyFill="1" applyBorder="1"/>
    <xf numFmtId="169" fontId="62" fillId="0" borderId="14" xfId="1690" applyNumberFormat="1" applyFont="1" applyFill="1" applyBorder="1"/>
    <xf numFmtId="169" fontId="62" fillId="35" borderId="24" xfId="1690" applyNumberFormat="1" applyFont="1" applyFill="1" applyBorder="1"/>
    <xf numFmtId="169" fontId="62" fillId="35" borderId="18" xfId="1690" applyNumberFormat="1" applyFont="1" applyFill="1" applyBorder="1"/>
    <xf numFmtId="169" fontId="62" fillId="0" borderId="24" xfId="1690" applyNumberFormat="1" applyFont="1" applyFill="1" applyBorder="1"/>
    <xf numFmtId="169" fontId="62" fillId="0" borderId="18" xfId="1690" applyNumberFormat="1" applyFont="1" applyFill="1" applyBorder="1"/>
    <xf numFmtId="169" fontId="63" fillId="35" borderId="25" xfId="1690" applyNumberFormat="1" applyFont="1" applyFill="1" applyBorder="1"/>
    <xf numFmtId="169" fontId="63" fillId="35" borderId="19" xfId="1690" applyNumberFormat="1" applyFont="1" applyFill="1" applyBorder="1"/>
    <xf numFmtId="164" fontId="61" fillId="34" borderId="10" xfId="1" applyNumberFormat="1" applyFont="1" applyFill="1" applyBorder="1" applyAlignment="1">
      <alignment horizontal="center" vertical="center"/>
    </xf>
    <xf numFmtId="0" fontId="64" fillId="33" borderId="0" xfId="0" applyFont="1" applyFill="1"/>
    <xf numFmtId="164" fontId="62" fillId="0" borderId="23" xfId="1" applyNumberFormat="1" applyFont="1" applyFill="1" applyBorder="1"/>
    <xf numFmtId="164" fontId="62" fillId="0" borderId="23" xfId="1" applyNumberFormat="1" applyFont="1" applyFill="1" applyBorder="1" applyAlignment="1">
      <alignment horizontal="center" wrapText="1"/>
    </xf>
    <xf numFmtId="164" fontId="62" fillId="35" borderId="24" xfId="1" applyNumberFormat="1" applyFont="1" applyFill="1" applyBorder="1" applyAlignment="1">
      <alignment horizontal="center" wrapText="1"/>
    </xf>
    <xf numFmtId="164" fontId="62" fillId="0" borderId="24" xfId="1" applyNumberFormat="1" applyFont="1" applyFill="1" applyBorder="1" applyAlignment="1">
      <alignment horizontal="center" wrapText="1"/>
    </xf>
    <xf numFmtId="164" fontId="61" fillId="34" borderId="23" xfId="1" applyNumberFormat="1" applyFont="1" applyFill="1" applyBorder="1" applyAlignment="1">
      <alignment horizontal="center" vertical="center"/>
    </xf>
    <xf numFmtId="164" fontId="0" fillId="33" borderId="0" xfId="0" applyNumberFormat="1" applyFill="1"/>
    <xf numFmtId="0" fontId="13" fillId="0" borderId="0" xfId="0" applyFont="1"/>
    <xf numFmtId="1" fontId="57" fillId="0" borderId="10" xfId="1" applyNumberFormat="1" applyFont="1" applyFill="1" applyBorder="1" applyAlignment="1">
      <alignment horizontal="center" vertical="center"/>
    </xf>
    <xf numFmtId="0" fontId="56" fillId="34" borderId="10" xfId="0" applyFont="1" applyFill="1" applyBorder="1" applyAlignment="1">
      <alignment horizontal="center" vertical="center"/>
    </xf>
    <xf numFmtId="164" fontId="62" fillId="0" borderId="13" xfId="1" applyNumberFormat="1" applyFont="1" applyFill="1" applyBorder="1" applyAlignment="1">
      <alignment horizontal="centerContinuous"/>
    </xf>
    <xf numFmtId="164" fontId="62" fillId="0" borderId="13" xfId="0" applyNumberFormat="1" applyFont="1" applyFill="1" applyBorder="1" applyAlignment="1">
      <alignment horizontal="centerContinuous"/>
    </xf>
    <xf numFmtId="164" fontId="62" fillId="0" borderId="14" xfId="1" applyNumberFormat="1" applyFont="1" applyFill="1" applyBorder="1" applyAlignment="1">
      <alignment horizontal="centerContinuous"/>
    </xf>
    <xf numFmtId="164" fontId="62" fillId="35" borderId="0" xfId="1" applyNumberFormat="1" applyFont="1" applyFill="1" applyBorder="1" applyAlignment="1">
      <alignment horizontal="centerContinuous"/>
    </xf>
    <xf numFmtId="164" fontId="62" fillId="35" borderId="0" xfId="0" applyNumberFormat="1" applyFont="1" applyFill="1" applyBorder="1" applyAlignment="1">
      <alignment horizontal="centerContinuous"/>
    </xf>
    <xf numFmtId="164" fontId="62" fillId="35" borderId="18" xfId="1" applyNumberFormat="1" applyFont="1" applyFill="1" applyBorder="1" applyAlignment="1">
      <alignment horizontal="centerContinuous"/>
    </xf>
    <xf numFmtId="164" fontId="62" fillId="0" borderId="0" xfId="1" applyNumberFormat="1" applyFont="1" applyFill="1" applyBorder="1" applyAlignment="1">
      <alignment horizontal="centerContinuous"/>
    </xf>
    <xf numFmtId="164" fontId="62" fillId="0" borderId="0" xfId="0" applyNumberFormat="1" applyFont="1" applyFill="1" applyBorder="1" applyAlignment="1">
      <alignment horizontal="centerContinuous"/>
    </xf>
    <xf numFmtId="164" fontId="62" fillId="0" borderId="18" xfId="1" applyNumberFormat="1" applyFont="1" applyFill="1" applyBorder="1" applyAlignment="1">
      <alignment horizontal="centerContinuous"/>
    </xf>
    <xf numFmtId="164" fontId="62" fillId="0" borderId="23" xfId="1" applyNumberFormat="1" applyFont="1" applyFill="1" applyBorder="1" applyAlignment="1">
      <alignment horizontal="center" vertical="center"/>
    </xf>
    <xf numFmtId="164" fontId="62" fillId="0" borderId="13" xfId="1" applyNumberFormat="1" applyFont="1" applyFill="1" applyBorder="1" applyAlignment="1">
      <alignment horizontal="center" vertical="center"/>
    </xf>
    <xf numFmtId="169" fontId="62" fillId="0" borderId="14" xfId="1690" applyNumberFormat="1" applyFont="1" applyFill="1" applyBorder="1" applyAlignment="1">
      <alignment horizontal="right" vertical="center"/>
    </xf>
    <xf numFmtId="169" fontId="62" fillId="35" borderId="18" xfId="1690" applyNumberFormat="1" applyFont="1" applyFill="1" applyBorder="1" applyAlignment="1">
      <alignment horizontal="right"/>
    </xf>
    <xf numFmtId="169" fontId="62" fillId="0" borderId="18" xfId="1690" applyNumberFormat="1" applyFont="1" applyFill="1" applyBorder="1" applyAlignment="1">
      <alignment horizontal="right"/>
    </xf>
    <xf numFmtId="0" fontId="61" fillId="34" borderId="22" xfId="0" applyFont="1" applyFill="1" applyBorder="1" applyAlignment="1">
      <alignment horizontal="center" vertical="center" wrapText="1"/>
    </xf>
    <xf numFmtId="0" fontId="61" fillId="34" borderId="20" xfId="0" applyFont="1" applyFill="1" applyBorder="1" applyAlignment="1">
      <alignment horizontal="center" vertical="center" wrapText="1"/>
    </xf>
    <xf numFmtId="164" fontId="61" fillId="34" borderId="20" xfId="1" applyNumberFormat="1" applyFont="1" applyFill="1" applyBorder="1" applyAlignment="1">
      <alignment horizontal="center" vertical="center" wrapText="1"/>
    </xf>
    <xf numFmtId="164" fontId="61" fillId="34" borderId="21" xfId="1" applyNumberFormat="1" applyFont="1" applyFill="1" applyBorder="1" applyAlignment="1">
      <alignment horizontal="center" vertical="center" wrapText="1"/>
    </xf>
    <xf numFmtId="0" fontId="62" fillId="0" borderId="13" xfId="0" applyFont="1" applyFill="1" applyBorder="1" applyAlignment="1">
      <alignment horizontal="center"/>
    </xf>
    <xf numFmtId="170" fontId="62" fillId="0" borderId="13" xfId="1" applyNumberFormat="1" applyFont="1" applyFill="1" applyBorder="1"/>
    <xf numFmtId="170" fontId="62" fillId="0" borderId="14" xfId="1" applyNumberFormat="1" applyFont="1" applyFill="1" applyBorder="1"/>
    <xf numFmtId="0" fontId="62" fillId="35" borderId="0" xfId="0" applyFont="1" applyFill="1" applyBorder="1" applyAlignment="1">
      <alignment horizontal="center"/>
    </xf>
    <xf numFmtId="170" fontId="62" fillId="35" borderId="0" xfId="1" applyNumberFormat="1" applyFont="1" applyFill="1" applyBorder="1"/>
    <xf numFmtId="170" fontId="62" fillId="35" borderId="18" xfId="1" applyNumberFormat="1" applyFont="1" applyFill="1" applyBorder="1"/>
    <xf numFmtId="0" fontId="62" fillId="0" borderId="0" xfId="0" applyFont="1" applyFill="1" applyBorder="1" applyAlignment="1">
      <alignment horizontal="center"/>
    </xf>
    <xf numFmtId="170" fontId="62" fillId="0" borderId="0" xfId="1" applyNumberFormat="1" applyFont="1" applyFill="1" applyBorder="1"/>
    <xf numFmtId="170" fontId="62" fillId="0" borderId="18" xfId="1" applyNumberFormat="1" applyFont="1" applyFill="1" applyBorder="1"/>
    <xf numFmtId="0" fontId="62" fillId="35" borderId="25" xfId="0" applyFont="1" applyFill="1" applyBorder="1" applyAlignment="1">
      <alignment horizontal="center"/>
    </xf>
    <xf numFmtId="0" fontId="62" fillId="35" borderId="15" xfId="0" applyFont="1" applyFill="1" applyBorder="1" applyAlignment="1">
      <alignment horizontal="center"/>
    </xf>
    <xf numFmtId="164" fontId="62" fillId="35" borderId="15" xfId="1" applyNumberFormat="1" applyFont="1" applyFill="1" applyBorder="1"/>
    <xf numFmtId="170" fontId="62" fillId="35" borderId="15" xfId="1" applyNumberFormat="1" applyFont="1" applyFill="1" applyBorder="1"/>
    <xf numFmtId="170" fontId="62" fillId="35" borderId="19" xfId="1" applyNumberFormat="1" applyFont="1" applyFill="1" applyBorder="1"/>
    <xf numFmtId="0" fontId="61" fillId="34" borderId="25" xfId="0" applyFont="1" applyFill="1" applyBorder="1" applyAlignment="1">
      <alignment horizontal="center" vertical="center" wrapText="1"/>
    </xf>
    <xf numFmtId="0" fontId="61" fillId="34" borderId="15" xfId="0" applyFont="1" applyFill="1" applyBorder="1" applyAlignment="1">
      <alignment horizontal="center" vertical="center" wrapText="1"/>
    </xf>
    <xf numFmtId="164" fontId="61" fillId="34" borderId="15" xfId="1" applyNumberFormat="1" applyFont="1" applyFill="1" applyBorder="1" applyAlignment="1">
      <alignment horizontal="center" vertical="center" wrapText="1"/>
    </xf>
    <xf numFmtId="164" fontId="61" fillId="34" borderId="19" xfId="1" applyNumberFormat="1" applyFont="1" applyFill="1" applyBorder="1" applyAlignment="1">
      <alignment horizontal="center" vertical="center" wrapText="1"/>
    </xf>
    <xf numFmtId="1" fontId="57" fillId="0" borderId="12" xfId="1" applyNumberFormat="1" applyFont="1" applyFill="1" applyBorder="1" applyAlignment="1">
      <alignment horizontal="center" vertical="center"/>
    </xf>
    <xf numFmtId="168" fontId="57" fillId="0" borderId="12" xfId="1" applyNumberFormat="1" applyFont="1" applyFill="1" applyBorder="1"/>
    <xf numFmtId="9" fontId="57" fillId="0" borderId="12" xfId="1690" applyFont="1" applyFill="1" applyBorder="1"/>
    <xf numFmtId="164" fontId="61" fillId="34" borderId="23" xfId="1" applyNumberFormat="1" applyFont="1" applyFill="1" applyBorder="1" applyAlignment="1">
      <alignment horizontal="center" vertical="center" wrapText="1"/>
    </xf>
    <xf numFmtId="0" fontId="61" fillId="34" borderId="23" xfId="0" applyFont="1" applyFill="1" applyBorder="1" applyAlignment="1">
      <alignment horizontal="center" vertical="center" wrapText="1"/>
    </xf>
    <xf numFmtId="0" fontId="61" fillId="34" borderId="21" xfId="0" applyFont="1" applyFill="1" applyBorder="1" applyAlignment="1">
      <alignment horizontal="center" vertical="center" wrapText="1"/>
    </xf>
    <xf numFmtId="164" fontId="61" fillId="34" borderId="22" xfId="1" applyNumberFormat="1" applyFont="1" applyFill="1" applyBorder="1" applyAlignment="1">
      <alignment horizontal="center" vertical="center" wrapText="1"/>
    </xf>
    <xf numFmtId="164" fontId="61" fillId="34" borderId="12" xfId="1" applyNumberFormat="1" applyFont="1" applyFill="1" applyBorder="1" applyAlignment="1">
      <alignment horizontal="center" vertical="center" wrapText="1"/>
    </xf>
    <xf numFmtId="164" fontId="61" fillId="34" borderId="14" xfId="1" applyNumberFormat="1" applyFont="1" applyFill="1" applyBorder="1" applyAlignment="1">
      <alignment horizontal="center" vertical="center" wrapText="1"/>
    </xf>
    <xf numFmtId="0" fontId="0" fillId="33" borderId="0" xfId="0" applyFill="1" applyAlignment="1">
      <alignment wrapText="1"/>
    </xf>
    <xf numFmtId="164" fontId="61" fillId="34" borderId="13" xfId="1" applyNumberFormat="1" applyFont="1" applyFill="1" applyBorder="1" applyAlignment="1">
      <alignment horizontal="center" vertical="center" wrapText="1"/>
    </xf>
    <xf numFmtId="0" fontId="61" fillId="34" borderId="13" xfId="0" applyFont="1" applyFill="1" applyBorder="1" applyAlignment="1">
      <alignment horizontal="center" vertical="center" wrapText="1"/>
    </xf>
    <xf numFmtId="0" fontId="61" fillId="34" borderId="14" xfId="0" applyFont="1" applyFill="1" applyBorder="1" applyAlignment="1">
      <alignment horizontal="center" vertical="center" wrapText="1"/>
    </xf>
    <xf numFmtId="164" fontId="61" fillId="34" borderId="18" xfId="1" applyNumberFormat="1" applyFont="1" applyFill="1" applyBorder="1" applyAlignment="1">
      <alignment horizontal="center" vertical="center" wrapText="1"/>
    </xf>
    <xf numFmtId="0" fontId="63" fillId="0" borderId="25" xfId="0" applyFont="1" applyFill="1" applyBorder="1" applyAlignment="1">
      <alignment horizontal="center"/>
    </xf>
    <xf numFmtId="164" fontId="63" fillId="0" borderId="15" xfId="1" applyNumberFormat="1" applyFont="1" applyFill="1" applyBorder="1"/>
    <xf numFmtId="164" fontId="63" fillId="0" borderId="15" xfId="1" applyNumberFormat="1" applyFont="1" applyFill="1" applyBorder="1" applyAlignment="1">
      <alignment horizontal="center"/>
    </xf>
    <xf numFmtId="164" fontId="63" fillId="0" borderId="19" xfId="1" applyNumberFormat="1" applyFont="1" applyFill="1" applyBorder="1"/>
    <xf numFmtId="164" fontId="63" fillId="0" borderId="25" xfId="1" applyNumberFormat="1" applyFont="1" applyFill="1" applyBorder="1"/>
    <xf numFmtId="169" fontId="63" fillId="0" borderId="19" xfId="1690" applyNumberFormat="1" applyFont="1" applyFill="1" applyBorder="1"/>
    <xf numFmtId="164" fontId="61" fillId="34" borderId="24" xfId="1" applyNumberFormat="1" applyFont="1" applyFill="1" applyBorder="1" applyAlignment="1">
      <alignment horizontal="center" vertical="center" wrapText="1"/>
    </xf>
    <xf numFmtId="169" fontId="63" fillId="0" borderId="25" xfId="1690" applyNumberFormat="1" applyFont="1" applyFill="1" applyBorder="1"/>
    <xf numFmtId="164" fontId="63" fillId="0" borderId="15" xfId="1" applyNumberFormat="1" applyFont="1" applyFill="1" applyBorder="1" applyAlignment="1">
      <alignment horizontal="centerContinuous"/>
    </xf>
    <xf numFmtId="164" fontId="63" fillId="0" borderId="15" xfId="0" applyNumberFormat="1" applyFont="1" applyFill="1" applyBorder="1" applyAlignment="1">
      <alignment horizontal="centerContinuous"/>
    </xf>
    <xf numFmtId="164" fontId="63" fillId="0" borderId="19" xfId="1" applyNumberFormat="1" applyFont="1" applyFill="1" applyBorder="1" applyAlignment="1">
      <alignment horizontal="centerContinuous"/>
    </xf>
    <xf numFmtId="164" fontId="63" fillId="0" borderId="15" xfId="0" applyNumberFormat="1" applyFont="1" applyFill="1" applyBorder="1"/>
    <xf numFmtId="164" fontId="63" fillId="35" borderId="25" xfId="1" applyNumberFormat="1" applyFont="1" applyFill="1" applyBorder="1" applyAlignment="1">
      <alignment horizontal="center" wrapText="1"/>
    </xf>
    <xf numFmtId="1" fontId="58" fillId="35" borderId="12" xfId="1" applyNumberFormat="1" applyFont="1" applyFill="1" applyBorder="1" applyAlignment="1">
      <alignment horizontal="center" vertical="center"/>
    </xf>
    <xf numFmtId="168" fontId="58" fillId="35" borderId="12" xfId="1" applyNumberFormat="1" applyFont="1" applyFill="1" applyBorder="1"/>
    <xf numFmtId="9" fontId="58" fillId="35" borderId="12" xfId="1690" applyFont="1" applyFill="1" applyBorder="1"/>
    <xf numFmtId="1" fontId="58" fillId="0" borderId="0" xfId="1" applyNumberFormat="1" applyFont="1" applyFill="1" applyBorder="1" applyAlignment="1">
      <alignment horizontal="center" vertical="center"/>
    </xf>
    <xf numFmtId="168" fontId="58" fillId="0" borderId="0" xfId="1" applyNumberFormat="1" applyFont="1" applyFill="1" applyBorder="1"/>
    <xf numFmtId="9" fontId="58" fillId="0" borderId="0" xfId="1690" applyFont="1" applyFill="1" applyBorder="1"/>
    <xf numFmtId="0" fontId="56" fillId="34" borderId="10" xfId="0" applyFont="1" applyFill="1" applyBorder="1" applyAlignment="1">
      <alignment horizontal="center" vertical="center" wrapText="1"/>
    </xf>
    <xf numFmtId="9" fontId="57" fillId="0" borderId="17" xfId="1690" applyFont="1" applyFill="1" applyBorder="1" applyAlignment="1">
      <alignment horizontal="right"/>
    </xf>
    <xf numFmtId="10" fontId="63" fillId="0" borderId="25" xfId="1690" applyNumberFormat="1" applyFont="1" applyFill="1" applyBorder="1"/>
    <xf numFmtId="164" fontId="63" fillId="0" borderId="25" xfId="1" applyNumberFormat="1" applyFont="1" applyFill="1" applyBorder="1" applyAlignment="1">
      <alignment horizontal="center"/>
    </xf>
    <xf numFmtId="169" fontId="63" fillId="0" borderId="19" xfId="1690" applyNumberFormat="1" applyFont="1" applyFill="1" applyBorder="1" applyAlignment="1">
      <alignment horizontal="right"/>
    </xf>
    <xf numFmtId="169" fontId="62" fillId="35" borderId="0" xfId="1690" applyNumberFormat="1" applyFont="1" applyFill="1" applyBorder="1" applyAlignment="1">
      <alignment horizontal="right"/>
    </xf>
    <xf numFmtId="169" fontId="62" fillId="0" borderId="0" xfId="1690" applyNumberFormat="1" applyFont="1" applyFill="1" applyBorder="1" applyAlignment="1">
      <alignment horizontal="right"/>
    </xf>
    <xf numFmtId="169" fontId="62" fillId="0" borderId="13" xfId="1690" applyNumberFormat="1" applyFont="1" applyFill="1" applyBorder="1" applyAlignment="1">
      <alignment horizontal="right" vertical="center"/>
    </xf>
    <xf numFmtId="169" fontId="63" fillId="0" borderId="15" xfId="1690" applyNumberFormat="1" applyFont="1" applyFill="1" applyBorder="1" applyAlignment="1">
      <alignment horizontal="right"/>
    </xf>
    <xf numFmtId="164" fontId="62" fillId="0" borderId="14" xfId="1" applyNumberFormat="1" applyFont="1" applyFill="1" applyBorder="1" applyAlignment="1">
      <alignment horizontal="center" vertical="center"/>
    </xf>
    <xf numFmtId="9" fontId="57" fillId="0" borderId="10" xfId="1690" applyFont="1" applyFill="1" applyBorder="1" applyAlignment="1">
      <alignment horizontal="right"/>
    </xf>
    <xf numFmtId="9" fontId="57" fillId="35" borderId="17" xfId="1690" applyFont="1" applyFill="1" applyBorder="1" applyAlignment="1">
      <alignment horizontal="right"/>
    </xf>
    <xf numFmtId="9" fontId="57" fillId="0" borderId="12" xfId="1690" applyFont="1" applyFill="1" applyBorder="1" applyAlignment="1">
      <alignment horizontal="right"/>
    </xf>
    <xf numFmtId="0" fontId="62" fillId="0" borderId="10" xfId="0" applyFont="1" applyFill="1" applyBorder="1" applyAlignment="1">
      <alignment horizontal="center" vertical="center"/>
    </xf>
    <xf numFmtId="0" fontId="62" fillId="35" borderId="17" xfId="0" applyFont="1" applyFill="1" applyBorder="1" applyAlignment="1">
      <alignment horizontal="center"/>
    </xf>
    <xf numFmtId="0" fontId="62" fillId="0" borderId="17" xfId="0" applyFont="1" applyFill="1" applyBorder="1" applyAlignment="1">
      <alignment horizontal="center"/>
    </xf>
    <xf numFmtId="0" fontId="63" fillId="0" borderId="12" xfId="0" applyFont="1" applyFill="1" applyBorder="1" applyAlignment="1">
      <alignment horizontal="center"/>
    </xf>
    <xf numFmtId="0" fontId="56" fillId="34" borderId="10" xfId="0" applyFont="1" applyFill="1" applyBorder="1" applyAlignment="1">
      <alignment horizontal="center" vertical="center" wrapText="1"/>
    </xf>
    <xf numFmtId="164" fontId="61" fillId="34" borderId="20" xfId="1" applyNumberFormat="1" applyFont="1" applyFill="1" applyBorder="1" applyAlignment="1">
      <alignment horizontal="center" vertical="center"/>
    </xf>
    <xf numFmtId="164" fontId="61" fillId="34" borderId="15" xfId="1" applyNumberFormat="1" applyFont="1" applyFill="1" applyBorder="1" applyAlignment="1">
      <alignment horizontal="center" vertical="center"/>
    </xf>
    <xf numFmtId="0" fontId="56" fillId="34" borderId="10" xfId="0" applyFont="1" applyFill="1" applyBorder="1" applyAlignment="1">
      <alignment horizontal="center" vertical="center" wrapText="1"/>
    </xf>
    <xf numFmtId="0" fontId="26" fillId="0" borderId="0" xfId="0" applyFont="1" applyAlignment="1">
      <alignment horizontal="left" vertical="top" wrapText="1"/>
    </xf>
    <xf numFmtId="0" fontId="56" fillId="34" borderId="10" xfId="0" applyFont="1" applyFill="1" applyBorder="1" applyAlignment="1">
      <alignment horizontal="center" vertical="center" wrapText="1"/>
    </xf>
    <xf numFmtId="0" fontId="56" fillId="34" borderId="12" xfId="0" applyFont="1" applyFill="1" applyBorder="1" applyAlignment="1">
      <alignment horizontal="center" vertical="center" wrapText="1"/>
    </xf>
    <xf numFmtId="0" fontId="22" fillId="33" borderId="0" xfId="2" applyFont="1" applyFill="1" applyAlignment="1">
      <alignment horizontal="left" wrapText="1"/>
    </xf>
    <xf numFmtId="0" fontId="0" fillId="33" borderId="22" xfId="0" applyFill="1" applyBorder="1" applyAlignment="1">
      <alignment horizontal="center"/>
    </xf>
    <xf numFmtId="0" fontId="0" fillId="33" borderId="20" xfId="0" applyFill="1" applyBorder="1" applyAlignment="1">
      <alignment horizontal="center"/>
    </xf>
    <xf numFmtId="0" fontId="0" fillId="33" borderId="21" xfId="0" applyFill="1" applyBorder="1" applyAlignment="1">
      <alignment horizontal="center"/>
    </xf>
    <xf numFmtId="0" fontId="61" fillId="34" borderId="22" xfId="0" applyFont="1" applyFill="1" applyBorder="1" applyAlignment="1">
      <alignment horizontal="center" vertical="center"/>
    </xf>
    <xf numFmtId="0" fontId="61" fillId="34" borderId="20" xfId="0" applyFont="1" applyFill="1" applyBorder="1" applyAlignment="1">
      <alignment horizontal="center" vertical="center"/>
    </xf>
    <xf numFmtId="0" fontId="61" fillId="34" borderId="21" xfId="0" applyFont="1" applyFill="1" applyBorder="1" applyAlignment="1">
      <alignment horizontal="center" vertical="center"/>
    </xf>
    <xf numFmtId="0" fontId="56" fillId="34" borderId="17" xfId="0" applyFont="1" applyFill="1" applyBorder="1" applyAlignment="1">
      <alignment horizontal="center" vertical="center" wrapText="1"/>
    </xf>
  </cellXfs>
  <cellStyles count="1691">
    <cellStyle name="20% - Accent1 2" xfId="4"/>
    <cellStyle name="20% - Accent1 2 2" xfId="5"/>
    <cellStyle name="20% - Accent1 3" xfId="6"/>
    <cellStyle name="20% - Accent1 4" xfId="7"/>
    <cellStyle name="20% - Accent1 5" xfId="8"/>
    <cellStyle name="20% - Accent1 6" xfId="9"/>
    <cellStyle name="20% - Accent1 7" xfId="10"/>
    <cellStyle name="20% - Accent2 2" xfId="11"/>
    <cellStyle name="20% - Accent2 2 2" xfId="12"/>
    <cellStyle name="20% - Accent2 3" xfId="13"/>
    <cellStyle name="20% - Accent2 4" xfId="14"/>
    <cellStyle name="20% - Accent2 5" xfId="15"/>
    <cellStyle name="20% - Accent2 6" xfId="16"/>
    <cellStyle name="20% - Accent2 7" xfId="17"/>
    <cellStyle name="20% - Accent3 2" xfId="18"/>
    <cellStyle name="20% - Accent3 2 2" xfId="19"/>
    <cellStyle name="20% - Accent3 3" xfId="20"/>
    <cellStyle name="20% - Accent3 4" xfId="21"/>
    <cellStyle name="20% - Accent3 5" xfId="22"/>
    <cellStyle name="20% - Accent3 6" xfId="23"/>
    <cellStyle name="20% - Accent3 7" xfId="24"/>
    <cellStyle name="20% - Accent4 2" xfId="25"/>
    <cellStyle name="20% - Accent4 2 2" xfId="26"/>
    <cellStyle name="20% - Accent4 3" xfId="27"/>
    <cellStyle name="20% - Accent4 4" xfId="28"/>
    <cellStyle name="20% - Accent4 5" xfId="29"/>
    <cellStyle name="20% - Accent4 6" xfId="30"/>
    <cellStyle name="20% - Accent4 7" xfId="31"/>
    <cellStyle name="20% - Accent5 2" xfId="32"/>
    <cellStyle name="20% - Accent5 2 2" xfId="33"/>
    <cellStyle name="20% - Accent5 3" xfId="34"/>
    <cellStyle name="20% - Accent5 4" xfId="35"/>
    <cellStyle name="20% - Accent5 5" xfId="36"/>
    <cellStyle name="20% - Accent5 6" xfId="37"/>
    <cellStyle name="20% - Accent5 7" xfId="38"/>
    <cellStyle name="20% - Accent6 2" xfId="39"/>
    <cellStyle name="20% - Accent6 2 2" xfId="40"/>
    <cellStyle name="20% - Accent6 3" xfId="41"/>
    <cellStyle name="20% - Accent6 4" xfId="42"/>
    <cellStyle name="20% - Accent6 5" xfId="43"/>
    <cellStyle name="20% - Accent6 6" xfId="44"/>
    <cellStyle name="20% - Accent6 7" xfId="45"/>
    <cellStyle name="40% - Accent1 2" xfId="46"/>
    <cellStyle name="40% - Accent1 2 2" xfId="47"/>
    <cellStyle name="40% - Accent1 3" xfId="48"/>
    <cellStyle name="40% - Accent1 4" xfId="49"/>
    <cellStyle name="40% - Accent1 5" xfId="50"/>
    <cellStyle name="40% - Accent1 6" xfId="51"/>
    <cellStyle name="40% - Accent1 7" xfId="52"/>
    <cellStyle name="40% - Accent2 2" xfId="53"/>
    <cellStyle name="40% - Accent2 2 2" xfId="54"/>
    <cellStyle name="40% - Accent2 3" xfId="55"/>
    <cellStyle name="40% - Accent2 4" xfId="56"/>
    <cellStyle name="40% - Accent2 5" xfId="57"/>
    <cellStyle name="40% - Accent2 6" xfId="58"/>
    <cellStyle name="40% - Accent2 7" xfId="59"/>
    <cellStyle name="40% - Accent3 2" xfId="60"/>
    <cellStyle name="40% - Accent3 2 2" xfId="61"/>
    <cellStyle name="40% - Accent3 3" xfId="62"/>
    <cellStyle name="40% - Accent3 4" xfId="63"/>
    <cellStyle name="40% - Accent3 5" xfId="64"/>
    <cellStyle name="40% - Accent3 6" xfId="65"/>
    <cellStyle name="40% - Accent3 7" xfId="66"/>
    <cellStyle name="40% - Accent4 2" xfId="67"/>
    <cellStyle name="40% - Accent4 2 2" xfId="68"/>
    <cellStyle name="40% - Accent4 3" xfId="69"/>
    <cellStyle name="40% - Accent4 4" xfId="70"/>
    <cellStyle name="40% - Accent4 5" xfId="71"/>
    <cellStyle name="40% - Accent4 6" xfId="72"/>
    <cellStyle name="40% - Accent4 7" xfId="73"/>
    <cellStyle name="40% - Accent5 2" xfId="74"/>
    <cellStyle name="40% - Accent5 2 2" xfId="75"/>
    <cellStyle name="40% - Accent5 3" xfId="76"/>
    <cellStyle name="40% - Accent5 4" xfId="77"/>
    <cellStyle name="40% - Accent5 5" xfId="78"/>
    <cellStyle name="40% - Accent5 6" xfId="79"/>
    <cellStyle name="40% - Accent5 7" xfId="80"/>
    <cellStyle name="40% - Accent6 2" xfId="81"/>
    <cellStyle name="40% - Accent6 2 2" xfId="82"/>
    <cellStyle name="40% - Accent6 3" xfId="83"/>
    <cellStyle name="40% - Accent6 4" xfId="84"/>
    <cellStyle name="40% - Accent6 5" xfId="85"/>
    <cellStyle name="40% - Accent6 6" xfId="86"/>
    <cellStyle name="40% - Accent6 7" xfId="87"/>
    <cellStyle name="60% - Accent1 2" xfId="88"/>
    <cellStyle name="60% - Accent1 3" xfId="89"/>
    <cellStyle name="60% - Accent2 2" xfId="90"/>
    <cellStyle name="60% - Accent2 3" xfId="91"/>
    <cellStyle name="60% - Accent3 2" xfId="92"/>
    <cellStyle name="60% - Accent3 3" xfId="93"/>
    <cellStyle name="60% - Accent4 2" xfId="94"/>
    <cellStyle name="60% - Accent4 3" xfId="95"/>
    <cellStyle name="60% - Accent5 2" xfId="96"/>
    <cellStyle name="60% - Accent5 3" xfId="97"/>
    <cellStyle name="60% - Accent6 2" xfId="98"/>
    <cellStyle name="60% - Accent6 3" xfId="99"/>
    <cellStyle name="Accent1 2" xfId="100"/>
    <cellStyle name="Accent1 3" xfId="101"/>
    <cellStyle name="Accent2 2" xfId="102"/>
    <cellStyle name="Accent2 3" xfId="103"/>
    <cellStyle name="Accent3 2" xfId="104"/>
    <cellStyle name="Accent3 3" xfId="105"/>
    <cellStyle name="Accent4 2" xfId="106"/>
    <cellStyle name="Accent4 3" xfId="107"/>
    <cellStyle name="Accent5 2" xfId="108"/>
    <cellStyle name="Accent5 3" xfId="109"/>
    <cellStyle name="Accent6 2" xfId="110"/>
    <cellStyle name="Accent6 3" xfId="111"/>
    <cellStyle name="Bad 2" xfId="112"/>
    <cellStyle name="Bad 3" xfId="113"/>
    <cellStyle name="Calculation 2" xfId="114"/>
    <cellStyle name="Calculation 3" xfId="115"/>
    <cellStyle name="Check Cell 2" xfId="116"/>
    <cellStyle name="Check Cell 3" xfId="117"/>
    <cellStyle name="Comma" xfId="1" builtinId="3"/>
    <cellStyle name="Comma 2" xfId="118"/>
    <cellStyle name="Comma 2 10" xfId="119"/>
    <cellStyle name="Comma 2 11" xfId="120"/>
    <cellStyle name="Comma 2 12" xfId="121"/>
    <cellStyle name="Comma 2 13" xfId="122"/>
    <cellStyle name="Comma 2 2" xfId="123"/>
    <cellStyle name="Comma 2 2 2" xfId="124"/>
    <cellStyle name="Comma 2 2 2 2" xfId="125"/>
    <cellStyle name="Comma 2 2 2 2 2" xfId="126"/>
    <cellStyle name="Comma 2 2 3" xfId="127"/>
    <cellStyle name="Comma 2 2 3 2" xfId="128"/>
    <cellStyle name="Comma 2 2 3 2 2" xfId="129"/>
    <cellStyle name="Comma 2 2 4" xfId="130"/>
    <cellStyle name="Comma 2 2 5" xfId="131"/>
    <cellStyle name="Comma 2 2 6" xfId="132"/>
    <cellStyle name="Comma 2 3" xfId="133"/>
    <cellStyle name="Comma 2 3 2" xfId="134"/>
    <cellStyle name="Comma 2 3 2 2" xfId="135"/>
    <cellStyle name="Comma 2 3 2 3" xfId="136"/>
    <cellStyle name="Comma 2 3 2 3 2" xfId="137"/>
    <cellStyle name="Comma 2 3 3" xfId="138"/>
    <cellStyle name="Comma 2 3 3 2" xfId="139"/>
    <cellStyle name="Comma 2 3 3 2 2" xfId="140"/>
    <cellStyle name="Comma 2 3 4" xfId="141"/>
    <cellStyle name="Comma 2 3 5" xfId="142"/>
    <cellStyle name="Comma 2 3 5 2" xfId="143"/>
    <cellStyle name="Comma 2 4" xfId="144"/>
    <cellStyle name="Comma 2 4 2" xfId="145"/>
    <cellStyle name="Comma 2 4 3" xfId="146"/>
    <cellStyle name="Comma 2 4 4" xfId="147"/>
    <cellStyle name="Comma 2 4 5" xfId="148"/>
    <cellStyle name="Comma 2 4 5 2" xfId="149"/>
    <cellStyle name="Comma 2 5" xfId="150"/>
    <cellStyle name="Comma 2 5 2" xfId="151"/>
    <cellStyle name="Comma 2 5 3" xfId="152"/>
    <cellStyle name="Comma 2 5 4" xfId="153"/>
    <cellStyle name="Comma 2 5 5" xfId="154"/>
    <cellStyle name="Comma 2 5 5 2" xfId="155"/>
    <cellStyle name="Comma 2 6" xfId="156"/>
    <cellStyle name="Comma 2 6 2" xfId="157"/>
    <cellStyle name="Comma 2 6 3" xfId="158"/>
    <cellStyle name="Comma 2 6 4" xfId="159"/>
    <cellStyle name="Comma 2 6 5" xfId="160"/>
    <cellStyle name="Comma 2 6 5 2" xfId="161"/>
    <cellStyle name="Comma 2 7" xfId="162"/>
    <cellStyle name="Comma 2 7 2" xfId="163"/>
    <cellStyle name="Comma 2 7 3" xfId="164"/>
    <cellStyle name="Comma 2 7 4" xfId="165"/>
    <cellStyle name="Comma 2 8" xfId="166"/>
    <cellStyle name="Comma 2 8 2" xfId="167"/>
    <cellStyle name="Comma 2 8 3" xfId="168"/>
    <cellStyle name="Comma 2 8 4" xfId="169"/>
    <cellStyle name="Comma 2 9" xfId="170"/>
    <cellStyle name="Comma 3" xfId="171"/>
    <cellStyle name="Comma 3 10" xfId="172"/>
    <cellStyle name="Comma 3 11" xfId="173"/>
    <cellStyle name="Comma 3 12" xfId="174"/>
    <cellStyle name="Comma 3 13" xfId="175"/>
    <cellStyle name="Comma 3 14" xfId="176"/>
    <cellStyle name="Comma 3 15" xfId="177"/>
    <cellStyle name="Comma 3 16" xfId="178"/>
    <cellStyle name="Comma 3 17" xfId="179"/>
    <cellStyle name="Comma 3 18" xfId="180"/>
    <cellStyle name="Comma 3 19" xfId="181"/>
    <cellStyle name="Comma 3 2" xfId="182"/>
    <cellStyle name="Comma 3 2 2" xfId="183"/>
    <cellStyle name="Comma 3 2 2 2" xfId="184"/>
    <cellStyle name="Comma 3 2 3" xfId="185"/>
    <cellStyle name="Comma 3 20" xfId="186"/>
    <cellStyle name="Comma 3 21" xfId="187"/>
    <cellStyle name="Comma 3 22" xfId="188"/>
    <cellStyle name="Comma 3 23" xfId="189"/>
    <cellStyle name="Comma 3 24" xfId="190"/>
    <cellStyle name="Comma 3 25" xfId="191"/>
    <cellStyle name="Comma 3 26" xfId="192"/>
    <cellStyle name="Comma 3 27" xfId="193"/>
    <cellStyle name="Comma 3 28" xfId="194"/>
    <cellStyle name="Comma 3 29" xfId="195"/>
    <cellStyle name="Comma 3 3" xfId="196"/>
    <cellStyle name="Comma 3 30" xfId="197"/>
    <cellStyle name="Comma 3 31" xfId="198"/>
    <cellStyle name="Comma 3 32" xfId="199"/>
    <cellStyle name="Comma 3 33" xfId="200"/>
    <cellStyle name="Comma 3 34" xfId="201"/>
    <cellStyle name="Comma 3 35" xfId="202"/>
    <cellStyle name="Comma 3 35 2" xfId="203"/>
    <cellStyle name="Comma 3 36" xfId="204"/>
    <cellStyle name="Comma 3 4" xfId="205"/>
    <cellStyle name="Comma 3 5" xfId="206"/>
    <cellStyle name="Comma 3 6" xfId="207"/>
    <cellStyle name="Comma 3 7" xfId="208"/>
    <cellStyle name="Comma 3 8" xfId="209"/>
    <cellStyle name="Comma 3 9" xfId="210"/>
    <cellStyle name="Comma 4" xfId="211"/>
    <cellStyle name="Comma 4 2" xfId="212"/>
    <cellStyle name="Comma 4 2 2" xfId="213"/>
    <cellStyle name="Comma 4 2 3" xfId="214"/>
    <cellStyle name="Comma 4 3" xfId="215"/>
    <cellStyle name="Comma 4 3 2" xfId="216"/>
    <cellStyle name="Comma 4 4" xfId="217"/>
    <cellStyle name="Comma 4 5" xfId="218"/>
    <cellStyle name="Comma 5" xfId="219"/>
    <cellStyle name="Comma 5 2" xfId="220"/>
    <cellStyle name="Comma 5 3" xfId="221"/>
    <cellStyle name="Comma 5 3 2" xfId="222"/>
    <cellStyle name="Comma 5 4" xfId="223"/>
    <cellStyle name="Comma 5 5" xfId="224"/>
    <cellStyle name="Comma 6" xfId="225"/>
    <cellStyle name="Comma 6 2" xfId="226"/>
    <cellStyle name="Comma 6 3" xfId="227"/>
    <cellStyle name="Comma 6 3 2" xfId="228"/>
    <cellStyle name="Comma 7" xfId="229"/>
    <cellStyle name="Comma 7 2" xfId="230"/>
    <cellStyle name="Comma 8" xfId="231"/>
    <cellStyle name="Comma 9" xfId="232"/>
    <cellStyle name="Currency 2" xfId="233"/>
    <cellStyle name="Currency 2 2" xfId="234"/>
    <cellStyle name="Currency 2 2 2" xfId="235"/>
    <cellStyle name="Currency 2 3" xfId="236"/>
    <cellStyle name="Currency 3" xfId="237"/>
    <cellStyle name="Currency 3 2" xfId="238"/>
    <cellStyle name="Currency 3 3" xfId="239"/>
    <cellStyle name="Currency 4" xfId="240"/>
    <cellStyle name="Currency 4 2" xfId="241"/>
    <cellStyle name="Currency 4 3" xfId="242"/>
    <cellStyle name="Currency 5" xfId="243"/>
    <cellStyle name="Explanatory Text 2" xfId="244"/>
    <cellStyle name="Explanatory Text 3" xfId="245"/>
    <cellStyle name="Good 2" xfId="246"/>
    <cellStyle name="Good 3" xfId="247"/>
    <cellStyle name="Heading 1 2" xfId="248"/>
    <cellStyle name="Heading 1 3" xfId="249"/>
    <cellStyle name="Heading 2 2" xfId="250"/>
    <cellStyle name="Heading 2 3" xfId="251"/>
    <cellStyle name="Heading 3 2" xfId="252"/>
    <cellStyle name="Heading 3 3" xfId="253"/>
    <cellStyle name="Heading 4 2" xfId="254"/>
    <cellStyle name="Heading 4 3" xfId="255"/>
    <cellStyle name="Hyperlink 2" xfId="3"/>
    <cellStyle name="Hyperlink 3" xfId="256"/>
    <cellStyle name="Hyperlink 4" xfId="257"/>
    <cellStyle name="I" xfId="258"/>
    <cellStyle name="I_SFIC_TY10_ExecutiveSummary" xfId="259"/>
    <cellStyle name="I_SFIC_TY10_ExecutiveSummary 2" xfId="260"/>
    <cellStyle name="Input 2" xfId="261"/>
    <cellStyle name="Input 3" xfId="262"/>
    <cellStyle name="Linked Cell 2" xfId="263"/>
    <cellStyle name="Linked Cell 3" xfId="264"/>
    <cellStyle name="Neutral 2" xfId="265"/>
    <cellStyle name="Neutral 3" xfId="266"/>
    <cellStyle name="Normal" xfId="0" builtinId="0"/>
    <cellStyle name="Normal 10" xfId="267"/>
    <cellStyle name="Normal 10 10" xfId="268"/>
    <cellStyle name="Normal 10 2" xfId="269"/>
    <cellStyle name="Normal 10 3" xfId="270"/>
    <cellStyle name="Normal 10 4" xfId="271"/>
    <cellStyle name="Normal 10 5" xfId="272"/>
    <cellStyle name="Normal 10 6" xfId="273"/>
    <cellStyle name="Normal 10 7" xfId="274"/>
    <cellStyle name="Normal 10 8" xfId="275"/>
    <cellStyle name="Normal 10 9" xfId="276"/>
    <cellStyle name="Normal 10_Mappings" xfId="277"/>
    <cellStyle name="Normal 11" xfId="278"/>
    <cellStyle name="Normal 11 2" xfId="279"/>
    <cellStyle name="Normal 11 3" xfId="280"/>
    <cellStyle name="Normal 12" xfId="281"/>
    <cellStyle name="Normal 12 2" xfId="282"/>
    <cellStyle name="Normal 12 3" xfId="283"/>
    <cellStyle name="Normal 13" xfId="284"/>
    <cellStyle name="Normal 13 2" xfId="285"/>
    <cellStyle name="Normal 13 3" xfId="286"/>
    <cellStyle name="Normal 14" xfId="287"/>
    <cellStyle name="Normal 14 2" xfId="288"/>
    <cellStyle name="Normal 14 3" xfId="289"/>
    <cellStyle name="Normal 15" xfId="290"/>
    <cellStyle name="Normal 15 2" xfId="291"/>
    <cellStyle name="Normal 15 3" xfId="292"/>
    <cellStyle name="Normal 16" xfId="293"/>
    <cellStyle name="Normal 16 2" xfId="294"/>
    <cellStyle name="Normal 16 3" xfId="295"/>
    <cellStyle name="Normal 17" xfId="296"/>
    <cellStyle name="Normal 17 2" xfId="297"/>
    <cellStyle name="Normal 18" xfId="298"/>
    <cellStyle name="Normal 18 2" xfId="299"/>
    <cellStyle name="Normal 18 3" xfId="300"/>
    <cellStyle name="Normal 19" xfId="301"/>
    <cellStyle name="Normal 19 2" xfId="302"/>
    <cellStyle name="Normal 19 3" xfId="303"/>
    <cellStyle name="Normal 2" xfId="304"/>
    <cellStyle name="Normal 2 10" xfId="305"/>
    <cellStyle name="Normal 2 10 2" xfId="306"/>
    <cellStyle name="Normal 2 10 3" xfId="307"/>
    <cellStyle name="Normal 2 10 4" xfId="308"/>
    <cellStyle name="Normal 2 11" xfId="309"/>
    <cellStyle name="Normal 2 11 2" xfId="310"/>
    <cellStyle name="Normal 2 11 3" xfId="311"/>
    <cellStyle name="Normal 2 11 4" xfId="312"/>
    <cellStyle name="Normal 2 12" xfId="313"/>
    <cellStyle name="Normal 2 12 2" xfId="314"/>
    <cellStyle name="Normal 2 12 3" xfId="315"/>
    <cellStyle name="Normal 2 12 4" xfId="316"/>
    <cellStyle name="Normal 2 13" xfId="317"/>
    <cellStyle name="Normal 2 13 2" xfId="318"/>
    <cellStyle name="Normal 2 13 3" xfId="319"/>
    <cellStyle name="Normal 2 13 4" xfId="320"/>
    <cellStyle name="Normal 2 14" xfId="321"/>
    <cellStyle name="Normal 2 14 2" xfId="322"/>
    <cellStyle name="Normal 2 14 3" xfId="323"/>
    <cellStyle name="Normal 2 14 4" xfId="324"/>
    <cellStyle name="Normal 2 15" xfId="325"/>
    <cellStyle name="Normal 2 15 2" xfId="326"/>
    <cellStyle name="Normal 2 15 3" xfId="327"/>
    <cellStyle name="Normal 2 15 4" xfId="328"/>
    <cellStyle name="Normal 2 16" xfId="329"/>
    <cellStyle name="Normal 2 16 2" xfId="330"/>
    <cellStyle name="Normal 2 16 3" xfId="331"/>
    <cellStyle name="Normal 2 16 4" xfId="332"/>
    <cellStyle name="Normal 2 17" xfId="333"/>
    <cellStyle name="Normal 2 17 2" xfId="334"/>
    <cellStyle name="Normal 2 17 3" xfId="335"/>
    <cellStyle name="Normal 2 17 4" xfId="336"/>
    <cellStyle name="Normal 2 18" xfId="337"/>
    <cellStyle name="Normal 2 18 2" xfId="338"/>
    <cellStyle name="Normal 2 18 3" xfId="339"/>
    <cellStyle name="Normal 2 18 4" xfId="340"/>
    <cellStyle name="Normal 2 19" xfId="341"/>
    <cellStyle name="Normal 2 19 2" xfId="342"/>
    <cellStyle name="Normal 2 19 3" xfId="343"/>
    <cellStyle name="Normal 2 19 4" xfId="344"/>
    <cellStyle name="Normal 2 2" xfId="345"/>
    <cellStyle name="Normal 2 2 10" xfId="346"/>
    <cellStyle name="Normal 2 2 11" xfId="347"/>
    <cellStyle name="Normal 2 2 12" xfId="348"/>
    <cellStyle name="Normal 2 2 13" xfId="349"/>
    <cellStyle name="Normal 2 2 14" xfId="350"/>
    <cellStyle name="Normal 2 2 15" xfId="351"/>
    <cellStyle name="Normal 2 2 16" xfId="352"/>
    <cellStyle name="Normal 2 2 17" xfId="353"/>
    <cellStyle name="Normal 2 2 18" xfId="354"/>
    <cellStyle name="Normal 2 2 19" xfId="355"/>
    <cellStyle name="Normal 2 2 2" xfId="356"/>
    <cellStyle name="Normal 2 2 2 10" xfId="357"/>
    <cellStyle name="Normal 2 2 2 11" xfId="358"/>
    <cellStyle name="Normal 2 2 2 12" xfId="359"/>
    <cellStyle name="Normal 2 2 2 13" xfId="360"/>
    <cellStyle name="Normal 2 2 2 14" xfId="361"/>
    <cellStyle name="Normal 2 2 2 15" xfId="362"/>
    <cellStyle name="Normal 2 2 2 16" xfId="363"/>
    <cellStyle name="Normal 2 2 2 17" xfId="364"/>
    <cellStyle name="Normal 2 2 2 18" xfId="365"/>
    <cellStyle name="Normal 2 2 2 19" xfId="366"/>
    <cellStyle name="Normal 2 2 2 2" xfId="367"/>
    <cellStyle name="Normal 2 2 2 20" xfId="368"/>
    <cellStyle name="Normal 2 2 2 21" xfId="369"/>
    <cellStyle name="Normal 2 2 2 22" xfId="370"/>
    <cellStyle name="Normal 2 2 2 23" xfId="371"/>
    <cellStyle name="Normal 2 2 2 24" xfId="372"/>
    <cellStyle name="Normal 2 2 2 25" xfId="373"/>
    <cellStyle name="Normal 2 2 2 26" xfId="374"/>
    <cellStyle name="Normal 2 2 2 27" xfId="375"/>
    <cellStyle name="Normal 2 2 2 28" xfId="376"/>
    <cellStyle name="Normal 2 2 2 29" xfId="377"/>
    <cellStyle name="Normal 2 2 2 3" xfId="378"/>
    <cellStyle name="Normal 2 2 2 30" xfId="379"/>
    <cellStyle name="Normal 2 2 2 31" xfId="380"/>
    <cellStyle name="Normal 2 2 2 32" xfId="381"/>
    <cellStyle name="Normal 2 2 2 33" xfId="382"/>
    <cellStyle name="Normal 2 2 2 34" xfId="383"/>
    <cellStyle name="Normal 2 2 2 35" xfId="384"/>
    <cellStyle name="Normal 2 2 2 36" xfId="385"/>
    <cellStyle name="Normal 2 2 2 37" xfId="386"/>
    <cellStyle name="Normal 2 2 2 38" xfId="387"/>
    <cellStyle name="Normal 2 2 2 4" xfId="388"/>
    <cellStyle name="Normal 2 2 2 5" xfId="389"/>
    <cellStyle name="Normal 2 2 2 6" xfId="390"/>
    <cellStyle name="Normal 2 2 2 7" xfId="391"/>
    <cellStyle name="Normal 2 2 2 8" xfId="392"/>
    <cellStyle name="Normal 2 2 2 9" xfId="393"/>
    <cellStyle name="Normal 2 2 20" xfId="394"/>
    <cellStyle name="Normal 2 2 21" xfId="395"/>
    <cellStyle name="Normal 2 2 22" xfId="396"/>
    <cellStyle name="Normal 2 2 23" xfId="397"/>
    <cellStyle name="Normal 2 2 24" xfId="398"/>
    <cellStyle name="Normal 2 2 25" xfId="399"/>
    <cellStyle name="Normal 2 2 26" xfId="400"/>
    <cellStyle name="Normal 2 2 27" xfId="401"/>
    <cellStyle name="Normal 2 2 28" xfId="402"/>
    <cellStyle name="Normal 2 2 29" xfId="403"/>
    <cellStyle name="Normal 2 2 3" xfId="404"/>
    <cellStyle name="Normal 2 2 3 10" xfId="405"/>
    <cellStyle name="Normal 2 2 3 11" xfId="406"/>
    <cellStyle name="Normal 2 2 3 12" xfId="407"/>
    <cellStyle name="Normal 2 2 3 13" xfId="408"/>
    <cellStyle name="Normal 2 2 3 14" xfId="409"/>
    <cellStyle name="Normal 2 2 3 15" xfId="410"/>
    <cellStyle name="Normal 2 2 3 16" xfId="411"/>
    <cellStyle name="Normal 2 2 3 17" xfId="412"/>
    <cellStyle name="Normal 2 2 3 18" xfId="413"/>
    <cellStyle name="Normal 2 2 3 19" xfId="414"/>
    <cellStyle name="Normal 2 2 3 2" xfId="415"/>
    <cellStyle name="Normal 2 2 3 20" xfId="416"/>
    <cellStyle name="Normal 2 2 3 21" xfId="417"/>
    <cellStyle name="Normal 2 2 3 22" xfId="418"/>
    <cellStyle name="Normal 2 2 3 23" xfId="419"/>
    <cellStyle name="Normal 2 2 3 24" xfId="420"/>
    <cellStyle name="Normal 2 2 3 25" xfId="421"/>
    <cellStyle name="Normal 2 2 3 26" xfId="422"/>
    <cellStyle name="Normal 2 2 3 27" xfId="423"/>
    <cellStyle name="Normal 2 2 3 28" xfId="424"/>
    <cellStyle name="Normal 2 2 3 29" xfId="425"/>
    <cellStyle name="Normal 2 2 3 3" xfId="426"/>
    <cellStyle name="Normal 2 2 3 30" xfId="427"/>
    <cellStyle name="Normal 2 2 3 31" xfId="428"/>
    <cellStyle name="Normal 2 2 3 32" xfId="429"/>
    <cellStyle name="Normal 2 2 3 33" xfId="430"/>
    <cellStyle name="Normal 2 2 3 34" xfId="431"/>
    <cellStyle name="Normal 2 2 3 4" xfId="432"/>
    <cellStyle name="Normal 2 2 3 5" xfId="433"/>
    <cellStyle name="Normal 2 2 3 6" xfId="434"/>
    <cellStyle name="Normal 2 2 3 7" xfId="435"/>
    <cellStyle name="Normal 2 2 3 8" xfId="436"/>
    <cellStyle name="Normal 2 2 3 9" xfId="437"/>
    <cellStyle name="Normal 2 2 30" xfId="438"/>
    <cellStyle name="Normal 2 2 31" xfId="439"/>
    <cellStyle name="Normal 2 2 32" xfId="440"/>
    <cellStyle name="Normal 2 2 33" xfId="441"/>
    <cellStyle name="Normal 2 2 34" xfId="442"/>
    <cellStyle name="Normal 2 2 35" xfId="443"/>
    <cellStyle name="Normal 2 2 36" xfId="444"/>
    <cellStyle name="Normal 2 2 37" xfId="445"/>
    <cellStyle name="Normal 2 2 38" xfId="446"/>
    <cellStyle name="Normal 2 2 39" xfId="447"/>
    <cellStyle name="Normal 2 2 4" xfId="448"/>
    <cellStyle name="Normal 2 2 40" xfId="449"/>
    <cellStyle name="Normal 2 2 41" xfId="450"/>
    <cellStyle name="Normal 2 2 42" xfId="451"/>
    <cellStyle name="Normal 2 2 43" xfId="452"/>
    <cellStyle name="Normal 2 2 44" xfId="453"/>
    <cellStyle name="Normal 2 2 45" xfId="454"/>
    <cellStyle name="Normal 2 2 46" xfId="455"/>
    <cellStyle name="Normal 2 2 5" xfId="456"/>
    <cellStyle name="Normal 2 2 6" xfId="457"/>
    <cellStyle name="Normal 2 2 7" xfId="458"/>
    <cellStyle name="Normal 2 2 8" xfId="459"/>
    <cellStyle name="Normal 2 2 8 2" xfId="460"/>
    <cellStyle name="Normal 2 2 8 3" xfId="461"/>
    <cellStyle name="Normal 2 2 8 4" xfId="462"/>
    <cellStyle name="Normal 2 2 9" xfId="463"/>
    <cellStyle name="Normal 2 20" xfId="464"/>
    <cellStyle name="Normal 2 20 2" xfId="465"/>
    <cellStyle name="Normal 2 20 3" xfId="466"/>
    <cellStyle name="Normal 2 20 4" xfId="467"/>
    <cellStyle name="Normal 2 21" xfId="468"/>
    <cellStyle name="Normal 2 21 2" xfId="469"/>
    <cellStyle name="Normal 2 21 3" xfId="470"/>
    <cellStyle name="Normal 2 21 4" xfId="471"/>
    <cellStyle name="Normal 2 22" xfId="472"/>
    <cellStyle name="Normal 2 22 2" xfId="473"/>
    <cellStyle name="Normal 2 22 3" xfId="474"/>
    <cellStyle name="Normal 2 22 4" xfId="475"/>
    <cellStyle name="Normal 2 23" xfId="476"/>
    <cellStyle name="Normal 2 23 2" xfId="477"/>
    <cellStyle name="Normal 2 23 3" xfId="478"/>
    <cellStyle name="Normal 2 23 4" xfId="479"/>
    <cellStyle name="Normal 2 24" xfId="480"/>
    <cellStyle name="Normal 2 24 2" xfId="481"/>
    <cellStyle name="Normal 2 24 3" xfId="482"/>
    <cellStyle name="Normal 2 24 4" xfId="483"/>
    <cellStyle name="Normal 2 25" xfId="484"/>
    <cellStyle name="Normal 2 25 2" xfId="485"/>
    <cellStyle name="Normal 2 25 3" xfId="486"/>
    <cellStyle name="Normal 2 25 4" xfId="487"/>
    <cellStyle name="Normal 2 26" xfId="488"/>
    <cellStyle name="Normal 2 27" xfId="489"/>
    <cellStyle name="Normal 2 28" xfId="490"/>
    <cellStyle name="Normal 2 29" xfId="491"/>
    <cellStyle name="Normal 2 29 2" xfId="492"/>
    <cellStyle name="Normal 2 29 3" xfId="493"/>
    <cellStyle name="Normal 2 29 4" xfId="494"/>
    <cellStyle name="Normal 2 3" xfId="495"/>
    <cellStyle name="Normal 2 3 2" xfId="496"/>
    <cellStyle name="Normal 2 3 2 2" xfId="497"/>
    <cellStyle name="Normal 2 3 3" xfId="498"/>
    <cellStyle name="Normal 2 3 3 2" xfId="499"/>
    <cellStyle name="Normal 2 3 4" xfId="500"/>
    <cellStyle name="Normal 2 3 5" xfId="501"/>
    <cellStyle name="Normal 2 3 6" xfId="502"/>
    <cellStyle name="Normal 2 3 7" xfId="503"/>
    <cellStyle name="Normal 2 30" xfId="504"/>
    <cellStyle name="Normal 2 30 2" xfId="505"/>
    <cellStyle name="Normal 2 30 3" xfId="506"/>
    <cellStyle name="Normal 2 30 4" xfId="507"/>
    <cellStyle name="Normal 2 31" xfId="508"/>
    <cellStyle name="Normal 2 31 2" xfId="509"/>
    <cellStyle name="Normal 2 31 3" xfId="510"/>
    <cellStyle name="Normal 2 31 4" xfId="511"/>
    <cellStyle name="Normal 2 32" xfId="512"/>
    <cellStyle name="Normal 2 32 2" xfId="513"/>
    <cellStyle name="Normal 2 32 3" xfId="514"/>
    <cellStyle name="Normal 2 32 4" xfId="515"/>
    <cellStyle name="Normal 2 33" xfId="516"/>
    <cellStyle name="Normal 2 33 2" xfId="517"/>
    <cellStyle name="Normal 2 33 3" xfId="518"/>
    <cellStyle name="Normal 2 33 4" xfId="519"/>
    <cellStyle name="Normal 2 34" xfId="520"/>
    <cellStyle name="Normal 2 34 2" xfId="521"/>
    <cellStyle name="Normal 2 34 3" xfId="522"/>
    <cellStyle name="Normal 2 34 4" xfId="523"/>
    <cellStyle name="Normal 2 35" xfId="524"/>
    <cellStyle name="Normal 2 35 2" xfId="525"/>
    <cellStyle name="Normal 2 35 3" xfId="526"/>
    <cellStyle name="Normal 2 35 4" xfId="527"/>
    <cellStyle name="Normal 2 36" xfId="528"/>
    <cellStyle name="Normal 2 36 2" xfId="529"/>
    <cellStyle name="Normal 2 36 3" xfId="530"/>
    <cellStyle name="Normal 2 36 4" xfId="531"/>
    <cellStyle name="Normal 2 37" xfId="532"/>
    <cellStyle name="Normal 2 37 2" xfId="533"/>
    <cellStyle name="Normal 2 37 3" xfId="534"/>
    <cellStyle name="Normal 2 37 4" xfId="535"/>
    <cellStyle name="Normal 2 38" xfId="536"/>
    <cellStyle name="Normal 2 38 2" xfId="537"/>
    <cellStyle name="Normal 2 38 3" xfId="538"/>
    <cellStyle name="Normal 2 38 4" xfId="539"/>
    <cellStyle name="Normal 2 39" xfId="540"/>
    <cellStyle name="Normal 2 39 2" xfId="541"/>
    <cellStyle name="Normal 2 39 3" xfId="542"/>
    <cellStyle name="Normal 2 39 4" xfId="543"/>
    <cellStyle name="Normal 2 4" xfId="544"/>
    <cellStyle name="Normal 2 4 10" xfId="545"/>
    <cellStyle name="Normal 2 4 11" xfId="546"/>
    <cellStyle name="Normal 2 4 12" xfId="547"/>
    <cellStyle name="Normal 2 4 13" xfId="548"/>
    <cellStyle name="Normal 2 4 14" xfId="549"/>
    <cellStyle name="Normal 2 4 15" xfId="550"/>
    <cellStyle name="Normal 2 4 16" xfId="551"/>
    <cellStyle name="Normal 2 4 17" xfId="552"/>
    <cellStyle name="Normal 2 4 18" xfId="553"/>
    <cellStyle name="Normal 2 4 19" xfId="554"/>
    <cellStyle name="Normal 2 4 2" xfId="555"/>
    <cellStyle name="Normal 2 4 20" xfId="556"/>
    <cellStyle name="Normal 2 4 21" xfId="557"/>
    <cellStyle name="Normal 2 4 22" xfId="558"/>
    <cellStyle name="Normal 2 4 23" xfId="559"/>
    <cellStyle name="Normal 2 4 24" xfId="560"/>
    <cellStyle name="Normal 2 4 25" xfId="561"/>
    <cellStyle name="Normal 2 4 26" xfId="562"/>
    <cellStyle name="Normal 2 4 27" xfId="563"/>
    <cellStyle name="Normal 2 4 28" xfId="564"/>
    <cellStyle name="Normal 2 4 29" xfId="565"/>
    <cellStyle name="Normal 2 4 3" xfId="566"/>
    <cellStyle name="Normal 2 4 30" xfId="567"/>
    <cellStyle name="Normal 2 4 30 2" xfId="568"/>
    <cellStyle name="Normal 2 4 4" xfId="569"/>
    <cellStyle name="Normal 2 4 5" xfId="570"/>
    <cellStyle name="Normal 2 4 6" xfId="571"/>
    <cellStyle name="Normal 2 4 7" xfId="572"/>
    <cellStyle name="Normal 2 4 8" xfId="573"/>
    <cellStyle name="Normal 2 4 9" xfId="574"/>
    <cellStyle name="Normal 2 40" xfId="575"/>
    <cellStyle name="Normal 2 40 2" xfId="576"/>
    <cellStyle name="Normal 2 40 3" xfId="577"/>
    <cellStyle name="Normal 2 40 4" xfId="578"/>
    <cellStyle name="Normal 2 41" xfId="579"/>
    <cellStyle name="Normal 2 41 2" xfId="580"/>
    <cellStyle name="Normal 2 41 3" xfId="581"/>
    <cellStyle name="Normal 2 41 4" xfId="582"/>
    <cellStyle name="Normal 2 42" xfId="583"/>
    <cellStyle name="Normal 2 42 2" xfId="584"/>
    <cellStyle name="Normal 2 42 3" xfId="585"/>
    <cellStyle name="Normal 2 42 4" xfId="586"/>
    <cellStyle name="Normal 2 43" xfId="587"/>
    <cellStyle name="Normal 2 43 2" xfId="588"/>
    <cellStyle name="Normal 2 43 3" xfId="589"/>
    <cellStyle name="Normal 2 43 4" xfId="590"/>
    <cellStyle name="Normal 2 44" xfId="591"/>
    <cellStyle name="Normal 2 44 2" xfId="592"/>
    <cellStyle name="Normal 2 44 3" xfId="593"/>
    <cellStyle name="Normal 2 44 4" xfId="594"/>
    <cellStyle name="Normal 2 45" xfId="595"/>
    <cellStyle name="Normal 2 45 2" xfId="596"/>
    <cellStyle name="Normal 2 45 3" xfId="597"/>
    <cellStyle name="Normal 2 45 4" xfId="598"/>
    <cellStyle name="Normal 2 46" xfId="599"/>
    <cellStyle name="Normal 2 46 2" xfId="600"/>
    <cellStyle name="Normal 2 46 3" xfId="601"/>
    <cellStyle name="Normal 2 46 4" xfId="602"/>
    <cellStyle name="Normal 2 47" xfId="603"/>
    <cellStyle name="Normal 2 47 2" xfId="604"/>
    <cellStyle name="Normal 2 47 3" xfId="605"/>
    <cellStyle name="Normal 2 47 4" xfId="606"/>
    <cellStyle name="Normal 2 48" xfId="607"/>
    <cellStyle name="Normal 2 48 2" xfId="608"/>
    <cellStyle name="Normal 2 48 3" xfId="609"/>
    <cellStyle name="Normal 2 48 4" xfId="610"/>
    <cellStyle name="Normal 2 49" xfId="611"/>
    <cellStyle name="Normal 2 49 2" xfId="612"/>
    <cellStyle name="Normal 2 49 3" xfId="613"/>
    <cellStyle name="Normal 2 49 4" xfId="614"/>
    <cellStyle name="Normal 2 5" xfId="615"/>
    <cellStyle name="Normal 2 5 10" xfId="616"/>
    <cellStyle name="Normal 2 5 11" xfId="617"/>
    <cellStyle name="Normal 2 5 12" xfId="618"/>
    <cellStyle name="Normal 2 5 13" xfId="619"/>
    <cellStyle name="Normal 2 5 14" xfId="620"/>
    <cellStyle name="Normal 2 5 15" xfId="621"/>
    <cellStyle name="Normal 2 5 16" xfId="622"/>
    <cellStyle name="Normal 2 5 17" xfId="623"/>
    <cellStyle name="Normal 2 5 18" xfId="624"/>
    <cellStyle name="Normal 2 5 19" xfId="625"/>
    <cellStyle name="Normal 2 5 2" xfId="626"/>
    <cellStyle name="Normal 2 5 20" xfId="627"/>
    <cellStyle name="Normal 2 5 21" xfId="628"/>
    <cellStyle name="Normal 2 5 22" xfId="629"/>
    <cellStyle name="Normal 2 5 23" xfId="630"/>
    <cellStyle name="Normal 2 5 24" xfId="631"/>
    <cellStyle name="Normal 2 5 25" xfId="632"/>
    <cellStyle name="Normal 2 5 26" xfId="633"/>
    <cellStyle name="Normal 2 5 27" xfId="634"/>
    <cellStyle name="Normal 2 5 28" xfId="635"/>
    <cellStyle name="Normal 2 5 29" xfId="636"/>
    <cellStyle name="Normal 2 5 3" xfId="637"/>
    <cellStyle name="Normal 2 5 30" xfId="638"/>
    <cellStyle name="Normal 2 5 31" xfId="639"/>
    <cellStyle name="Normal 2 5 32" xfId="640"/>
    <cellStyle name="Normal 2 5 4" xfId="641"/>
    <cellStyle name="Normal 2 5 5" xfId="642"/>
    <cellStyle name="Normal 2 5 6" xfId="643"/>
    <cellStyle name="Normal 2 5 7" xfId="644"/>
    <cellStyle name="Normal 2 5 8" xfId="645"/>
    <cellStyle name="Normal 2 5 9" xfId="646"/>
    <cellStyle name="Normal 2 5_Mappings" xfId="647"/>
    <cellStyle name="Normal 2 50" xfId="648"/>
    <cellStyle name="Normal 2 50 2" xfId="649"/>
    <cellStyle name="Normal 2 50 3" xfId="650"/>
    <cellStyle name="Normal 2 50 4" xfId="651"/>
    <cellStyle name="Normal 2 51" xfId="652"/>
    <cellStyle name="Normal 2 52" xfId="653"/>
    <cellStyle name="Normal 2 53" xfId="654"/>
    <cellStyle name="Normal 2 54" xfId="655"/>
    <cellStyle name="Normal 2 55" xfId="656"/>
    <cellStyle name="Normal 2 6" xfId="657"/>
    <cellStyle name="Normal 2 6 10" xfId="658"/>
    <cellStyle name="Normal 2 6 11" xfId="659"/>
    <cellStyle name="Normal 2 6 12" xfId="660"/>
    <cellStyle name="Normal 2 6 13" xfId="661"/>
    <cellStyle name="Normal 2 6 14" xfId="662"/>
    <cellStyle name="Normal 2 6 15" xfId="663"/>
    <cellStyle name="Normal 2 6 16" xfId="664"/>
    <cellStyle name="Normal 2 6 17" xfId="665"/>
    <cellStyle name="Normal 2 6 18" xfId="666"/>
    <cellStyle name="Normal 2 6 19" xfId="667"/>
    <cellStyle name="Normal 2 6 2" xfId="668"/>
    <cellStyle name="Normal 2 6 20" xfId="669"/>
    <cellStyle name="Normal 2 6 21" xfId="670"/>
    <cellStyle name="Normal 2 6 22" xfId="671"/>
    <cellStyle name="Normal 2 6 23" xfId="672"/>
    <cellStyle name="Normal 2 6 24" xfId="673"/>
    <cellStyle name="Normal 2 6 25" xfId="674"/>
    <cellStyle name="Normal 2 6 26" xfId="675"/>
    <cellStyle name="Normal 2 6 27" xfId="676"/>
    <cellStyle name="Normal 2 6 28" xfId="677"/>
    <cellStyle name="Normal 2 6 29" xfId="678"/>
    <cellStyle name="Normal 2 6 3" xfId="679"/>
    <cellStyle name="Normal 2 6 30" xfId="680"/>
    <cellStyle name="Normal 2 6 31" xfId="681"/>
    <cellStyle name="Normal 2 6 32" xfId="682"/>
    <cellStyle name="Normal 2 6 4" xfId="683"/>
    <cellStyle name="Normal 2 6 5" xfId="684"/>
    <cellStyle name="Normal 2 6 6" xfId="685"/>
    <cellStyle name="Normal 2 6 7" xfId="686"/>
    <cellStyle name="Normal 2 6 8" xfId="687"/>
    <cellStyle name="Normal 2 6 9" xfId="688"/>
    <cellStyle name="Normal 2 7" xfId="689"/>
    <cellStyle name="Normal 2 7 10" xfId="690"/>
    <cellStyle name="Normal 2 7 11" xfId="691"/>
    <cellStyle name="Normal 2 7 12" xfId="692"/>
    <cellStyle name="Normal 2 7 13" xfId="693"/>
    <cellStyle name="Normal 2 7 14" xfId="694"/>
    <cellStyle name="Normal 2 7 15" xfId="695"/>
    <cellStyle name="Normal 2 7 16" xfId="696"/>
    <cellStyle name="Normal 2 7 17" xfId="697"/>
    <cellStyle name="Normal 2 7 18" xfId="698"/>
    <cellStyle name="Normal 2 7 19" xfId="699"/>
    <cellStyle name="Normal 2 7 2" xfId="700"/>
    <cellStyle name="Normal 2 7 20" xfId="701"/>
    <cellStyle name="Normal 2 7 21" xfId="702"/>
    <cellStyle name="Normal 2 7 22" xfId="703"/>
    <cellStyle name="Normal 2 7 23" xfId="704"/>
    <cellStyle name="Normal 2 7 24" xfId="705"/>
    <cellStyle name="Normal 2 7 25" xfId="706"/>
    <cellStyle name="Normal 2 7 26" xfId="707"/>
    <cellStyle name="Normal 2 7 3" xfId="708"/>
    <cellStyle name="Normal 2 7 4" xfId="709"/>
    <cellStyle name="Normal 2 7 5" xfId="710"/>
    <cellStyle name="Normal 2 7 6" xfId="711"/>
    <cellStyle name="Normal 2 7 7" xfId="712"/>
    <cellStyle name="Normal 2 7 8" xfId="713"/>
    <cellStyle name="Normal 2 7 9" xfId="714"/>
    <cellStyle name="Normal 2 8" xfId="715"/>
    <cellStyle name="Normal 2 8 10" xfId="716"/>
    <cellStyle name="Normal 2 8 10 2" xfId="717"/>
    <cellStyle name="Normal 2 8 10 3" xfId="718"/>
    <cellStyle name="Normal 2 8 10 4" xfId="719"/>
    <cellStyle name="Normal 2 8 11" xfId="720"/>
    <cellStyle name="Normal 2 8 11 2" xfId="721"/>
    <cellStyle name="Normal 2 8 11 3" xfId="722"/>
    <cellStyle name="Normal 2 8 11 4" xfId="723"/>
    <cellStyle name="Normal 2 8 12" xfId="724"/>
    <cellStyle name="Normal 2 8 12 2" xfId="725"/>
    <cellStyle name="Normal 2 8 12 3" xfId="726"/>
    <cellStyle name="Normal 2 8 12 4" xfId="727"/>
    <cellStyle name="Normal 2 8 13" xfId="728"/>
    <cellStyle name="Normal 2 8 13 2" xfId="729"/>
    <cellStyle name="Normal 2 8 13 3" xfId="730"/>
    <cellStyle name="Normal 2 8 13 4" xfId="731"/>
    <cellStyle name="Normal 2 8 14" xfId="732"/>
    <cellStyle name="Normal 2 8 14 2" xfId="733"/>
    <cellStyle name="Normal 2 8 14 3" xfId="734"/>
    <cellStyle name="Normal 2 8 14 4" xfId="735"/>
    <cellStyle name="Normal 2 8 15" xfId="736"/>
    <cellStyle name="Normal 2 8 15 2" xfId="737"/>
    <cellStyle name="Normal 2 8 15 3" xfId="738"/>
    <cellStyle name="Normal 2 8 15 4" xfId="739"/>
    <cellStyle name="Normal 2 8 16" xfId="740"/>
    <cellStyle name="Normal 2 8 16 2" xfId="741"/>
    <cellStyle name="Normal 2 8 16 3" xfId="742"/>
    <cellStyle name="Normal 2 8 16 4" xfId="743"/>
    <cellStyle name="Normal 2 8 17" xfId="744"/>
    <cellStyle name="Normal 2 8 18" xfId="745"/>
    <cellStyle name="Normal 2 8 19" xfId="746"/>
    <cellStyle name="Normal 2 8 2" xfId="747"/>
    <cellStyle name="Normal 2 8 2 2" xfId="748"/>
    <cellStyle name="Normal 2 8 2 3" xfId="749"/>
    <cellStyle name="Normal 2 8 2 4" xfId="750"/>
    <cellStyle name="Normal 2 8 3" xfId="751"/>
    <cellStyle name="Normal 2 8 3 2" xfId="752"/>
    <cellStyle name="Normal 2 8 3 3" xfId="753"/>
    <cellStyle name="Normal 2 8 3 4" xfId="754"/>
    <cellStyle name="Normal 2 8 4" xfId="755"/>
    <cellStyle name="Normal 2 8 4 2" xfId="756"/>
    <cellStyle name="Normal 2 8 4 3" xfId="757"/>
    <cellStyle name="Normal 2 8 4 4" xfId="758"/>
    <cellStyle name="Normal 2 8 5" xfId="759"/>
    <cellStyle name="Normal 2 8 5 2" xfId="760"/>
    <cellStyle name="Normal 2 8 5 3" xfId="761"/>
    <cellStyle name="Normal 2 8 5 4" xfId="762"/>
    <cellStyle name="Normal 2 8 6" xfId="763"/>
    <cellStyle name="Normal 2 8 6 2" xfId="764"/>
    <cellStyle name="Normal 2 8 6 3" xfId="765"/>
    <cellStyle name="Normal 2 8 6 4" xfId="766"/>
    <cellStyle name="Normal 2 8 7" xfId="767"/>
    <cellStyle name="Normal 2 8 7 2" xfId="768"/>
    <cellStyle name="Normal 2 8 7 3" xfId="769"/>
    <cellStyle name="Normal 2 8 7 4" xfId="770"/>
    <cellStyle name="Normal 2 8 8" xfId="771"/>
    <cellStyle name="Normal 2 8 8 2" xfId="772"/>
    <cellStyle name="Normal 2 8 8 3" xfId="773"/>
    <cellStyle name="Normal 2 8 8 4" xfId="774"/>
    <cellStyle name="Normal 2 8 9" xfId="775"/>
    <cellStyle name="Normal 2 8 9 2" xfId="776"/>
    <cellStyle name="Normal 2 8 9 3" xfId="777"/>
    <cellStyle name="Normal 2 8 9 4" xfId="778"/>
    <cellStyle name="Normal 2 9" xfId="779"/>
    <cellStyle name="Normal 2 9 2" xfId="780"/>
    <cellStyle name="Normal 2 9 3" xfId="781"/>
    <cellStyle name="Normal 2 9 4" xfId="782"/>
    <cellStyle name="Normal 2_Mappings" xfId="783"/>
    <cellStyle name="Normal 20" xfId="784"/>
    <cellStyle name="Normal 20 2" xfId="785"/>
    <cellStyle name="Normal 20 3" xfId="786"/>
    <cellStyle name="Normal 20 4" xfId="787"/>
    <cellStyle name="Normal 20_Mappings" xfId="788"/>
    <cellStyle name="Normal 21" xfId="789"/>
    <cellStyle name="Normal 21 2" xfId="790"/>
    <cellStyle name="Normal 22" xfId="791"/>
    <cellStyle name="Normal 22 2" xfId="792"/>
    <cellStyle name="Normal 22 3" xfId="793"/>
    <cellStyle name="Normal 23" xfId="794"/>
    <cellStyle name="Normal 23 2" xfId="795"/>
    <cellStyle name="Normal 23 3" xfId="796"/>
    <cellStyle name="Normal 24" xfId="797"/>
    <cellStyle name="Normal 24 2" xfId="798"/>
    <cellStyle name="Normal 24 3" xfId="799"/>
    <cellStyle name="Normal 25" xfId="800"/>
    <cellStyle name="Normal 25 2" xfId="801"/>
    <cellStyle name="Normal 25 3" xfId="802"/>
    <cellStyle name="Normal 26" xfId="803"/>
    <cellStyle name="Normal 26 2" xfId="804"/>
    <cellStyle name="Normal 26 3" xfId="805"/>
    <cellStyle name="Normal 27" xfId="806"/>
    <cellStyle name="Normal 27 2" xfId="807"/>
    <cellStyle name="Normal 28" xfId="808"/>
    <cellStyle name="Normal 28 2" xfId="809"/>
    <cellStyle name="Normal 29" xfId="810"/>
    <cellStyle name="Normal 29 2" xfId="811"/>
    <cellStyle name="Normal 3" xfId="812"/>
    <cellStyle name="Normal 3 10" xfId="813"/>
    <cellStyle name="Normal 3 10 2" xfId="814"/>
    <cellStyle name="Normal 3 10 3" xfId="815"/>
    <cellStyle name="Normal 3 10 4" xfId="816"/>
    <cellStyle name="Normal 3 11" xfId="817"/>
    <cellStyle name="Normal 3 11 2" xfId="818"/>
    <cellStyle name="Normal 3 11 3" xfId="819"/>
    <cellStyle name="Normal 3 11 4" xfId="820"/>
    <cellStyle name="Normal 3 12" xfId="821"/>
    <cellStyle name="Normal 3 12 2" xfId="822"/>
    <cellStyle name="Normal 3 12 3" xfId="823"/>
    <cellStyle name="Normal 3 12 4" xfId="824"/>
    <cellStyle name="Normal 3 13" xfId="825"/>
    <cellStyle name="Normal 3 13 2" xfId="826"/>
    <cellStyle name="Normal 3 13 3" xfId="827"/>
    <cellStyle name="Normal 3 13 4" xfId="828"/>
    <cellStyle name="Normal 3 14" xfId="829"/>
    <cellStyle name="Normal 3 14 2" xfId="830"/>
    <cellStyle name="Normal 3 14 3" xfId="831"/>
    <cellStyle name="Normal 3 14 4" xfId="832"/>
    <cellStyle name="Normal 3 15" xfId="833"/>
    <cellStyle name="Normal 3 15 2" xfId="834"/>
    <cellStyle name="Normal 3 15 3" xfId="835"/>
    <cellStyle name="Normal 3 15 4" xfId="836"/>
    <cellStyle name="Normal 3 16" xfId="837"/>
    <cellStyle name="Normal 3 17" xfId="838"/>
    <cellStyle name="Normal 3 18" xfId="839"/>
    <cellStyle name="Normal 3 19" xfId="840"/>
    <cellStyle name="Normal 3 2" xfId="841"/>
    <cellStyle name="Normal 3 2 10" xfId="842"/>
    <cellStyle name="Normal 3 2 11" xfId="843"/>
    <cellStyle name="Normal 3 2 12" xfId="844"/>
    <cellStyle name="Normal 3 2 13" xfId="845"/>
    <cellStyle name="Normal 3 2 14" xfId="846"/>
    <cellStyle name="Normal 3 2 15" xfId="847"/>
    <cellStyle name="Normal 3 2 16" xfId="848"/>
    <cellStyle name="Normal 3 2 17" xfId="849"/>
    <cellStyle name="Normal 3 2 18" xfId="850"/>
    <cellStyle name="Normal 3 2 19" xfId="851"/>
    <cellStyle name="Normal 3 2 2" xfId="852"/>
    <cellStyle name="Normal 3 2 20" xfId="853"/>
    <cellStyle name="Normal 3 2 21" xfId="854"/>
    <cellStyle name="Normal 3 2 22" xfId="855"/>
    <cellStyle name="Normal 3 2 23" xfId="856"/>
    <cellStyle name="Normal 3 2 24" xfId="857"/>
    <cellStyle name="Normal 3 2 25" xfId="858"/>
    <cellStyle name="Normal 3 2 26" xfId="859"/>
    <cellStyle name="Normal 3 2 27" xfId="860"/>
    <cellStyle name="Normal 3 2 28" xfId="861"/>
    <cellStyle name="Normal 3 2 29" xfId="862"/>
    <cellStyle name="Normal 3 2 3" xfId="863"/>
    <cellStyle name="Normal 3 2 30" xfId="864"/>
    <cellStyle name="Normal 3 2 31" xfId="865"/>
    <cellStyle name="Normal 3 2 32" xfId="866"/>
    <cellStyle name="Normal 3 2 33" xfId="867"/>
    <cellStyle name="Normal 3 2 34" xfId="868"/>
    <cellStyle name="Normal 3 2 35" xfId="869"/>
    <cellStyle name="Normal 3 2 36" xfId="870"/>
    <cellStyle name="Normal 3 2 37" xfId="871"/>
    <cellStyle name="Normal 3 2 38" xfId="872"/>
    <cellStyle name="Normal 3 2 39" xfId="873"/>
    <cellStyle name="Normal 3 2 4" xfId="874"/>
    <cellStyle name="Normal 3 2 40" xfId="875"/>
    <cellStyle name="Normal 3 2 41" xfId="876"/>
    <cellStyle name="Normal 3 2 42" xfId="877"/>
    <cellStyle name="Normal 3 2 43" xfId="878"/>
    <cellStyle name="Normal 3 2 44" xfId="879"/>
    <cellStyle name="Normal 3 2 45" xfId="880"/>
    <cellStyle name="Normal 3 2 5" xfId="881"/>
    <cellStyle name="Normal 3 2 6" xfId="882"/>
    <cellStyle name="Normal 3 2 7" xfId="883"/>
    <cellStyle name="Normal 3 2 8" xfId="884"/>
    <cellStyle name="Normal 3 2 9" xfId="885"/>
    <cellStyle name="Normal 3 20" xfId="886"/>
    <cellStyle name="Normal 3 21" xfId="887"/>
    <cellStyle name="Normal 3 22" xfId="888"/>
    <cellStyle name="Normal 3 23" xfId="889"/>
    <cellStyle name="Normal 3 24" xfId="890"/>
    <cellStyle name="Normal 3 25" xfId="891"/>
    <cellStyle name="Normal 3 26" xfId="892"/>
    <cellStyle name="Normal 3 27" xfId="893"/>
    <cellStyle name="Normal 3 28" xfId="894"/>
    <cellStyle name="Normal 3 29" xfId="895"/>
    <cellStyle name="Normal 3 3" xfId="896"/>
    <cellStyle name="Normal 3 3 10" xfId="897"/>
    <cellStyle name="Normal 3 3 11" xfId="898"/>
    <cellStyle name="Normal 3 3 12" xfId="899"/>
    <cellStyle name="Normal 3 3 13" xfId="900"/>
    <cellStyle name="Normal 3 3 14" xfId="901"/>
    <cellStyle name="Normal 3 3 15" xfId="902"/>
    <cellStyle name="Normal 3 3 16" xfId="903"/>
    <cellStyle name="Normal 3 3 17" xfId="904"/>
    <cellStyle name="Normal 3 3 18" xfId="905"/>
    <cellStyle name="Normal 3 3 19" xfId="906"/>
    <cellStyle name="Normal 3 3 2" xfId="907"/>
    <cellStyle name="Normal 3 3 20" xfId="908"/>
    <cellStyle name="Normal 3 3 21" xfId="909"/>
    <cellStyle name="Normal 3 3 22" xfId="910"/>
    <cellStyle name="Normal 3 3 23" xfId="911"/>
    <cellStyle name="Normal 3 3 24" xfId="912"/>
    <cellStyle name="Normal 3 3 25" xfId="913"/>
    <cellStyle name="Normal 3 3 26" xfId="914"/>
    <cellStyle name="Normal 3 3 27" xfId="915"/>
    <cellStyle name="Normal 3 3 28" xfId="916"/>
    <cellStyle name="Normal 3 3 29" xfId="917"/>
    <cellStyle name="Normal 3 3 3" xfId="918"/>
    <cellStyle name="Normal 3 3 30" xfId="919"/>
    <cellStyle name="Normal 3 3 31" xfId="920"/>
    <cellStyle name="Normal 3 3 32" xfId="921"/>
    <cellStyle name="Normal 3 3 33" xfId="922"/>
    <cellStyle name="Normal 3 3 34" xfId="923"/>
    <cellStyle name="Normal 3 3 35" xfId="924"/>
    <cellStyle name="Normal 3 3 35 2" xfId="925"/>
    <cellStyle name="Normal 3 3 36" xfId="926"/>
    <cellStyle name="Normal 3 3 4" xfId="927"/>
    <cellStyle name="Normal 3 3 5" xfId="928"/>
    <cellStyle name="Normal 3 3 6" xfId="929"/>
    <cellStyle name="Normal 3 3 7" xfId="930"/>
    <cellStyle name="Normal 3 3 8" xfId="931"/>
    <cellStyle name="Normal 3 3 9" xfId="932"/>
    <cellStyle name="Normal 3 30" xfId="933"/>
    <cellStyle name="Normal 3 31" xfId="934"/>
    <cellStyle name="Normal 3 32" xfId="935"/>
    <cellStyle name="Normal 3 33" xfId="936"/>
    <cellStyle name="Normal 3 34" xfId="937"/>
    <cellStyle name="Normal 3 35" xfId="938"/>
    <cellStyle name="Normal 3 36" xfId="939"/>
    <cellStyle name="Normal 3 37" xfId="940"/>
    <cellStyle name="Normal 3 38" xfId="941"/>
    <cellStyle name="Normal 3 39" xfId="942"/>
    <cellStyle name="Normal 3 4" xfId="943"/>
    <cellStyle name="Normal 3 4 10" xfId="944"/>
    <cellStyle name="Normal 3 4 11" xfId="945"/>
    <cellStyle name="Normal 3 4 12" xfId="946"/>
    <cellStyle name="Normal 3 4 13" xfId="947"/>
    <cellStyle name="Normal 3 4 14" xfId="948"/>
    <cellStyle name="Normal 3 4 15" xfId="949"/>
    <cellStyle name="Normal 3 4 16" xfId="950"/>
    <cellStyle name="Normal 3 4 17" xfId="951"/>
    <cellStyle name="Normal 3 4 18" xfId="952"/>
    <cellStyle name="Normal 3 4 19" xfId="953"/>
    <cellStyle name="Normal 3 4 2" xfId="954"/>
    <cellStyle name="Normal 3 4 20" xfId="955"/>
    <cellStyle name="Normal 3 4 21" xfId="956"/>
    <cellStyle name="Normal 3 4 22" xfId="957"/>
    <cellStyle name="Normal 3 4 23" xfId="958"/>
    <cellStyle name="Normal 3 4 24" xfId="959"/>
    <cellStyle name="Normal 3 4 25" xfId="960"/>
    <cellStyle name="Normal 3 4 26" xfId="961"/>
    <cellStyle name="Normal 3 4 27" xfId="962"/>
    <cellStyle name="Normal 3 4 28" xfId="963"/>
    <cellStyle name="Normal 3 4 29" xfId="964"/>
    <cellStyle name="Normal 3 4 3" xfId="965"/>
    <cellStyle name="Normal 3 4 30" xfId="966"/>
    <cellStyle name="Normal 3 4 31" xfId="967"/>
    <cellStyle name="Normal 3 4 4" xfId="968"/>
    <cellStyle name="Normal 3 4 5" xfId="969"/>
    <cellStyle name="Normal 3 4 6" xfId="970"/>
    <cellStyle name="Normal 3 4 7" xfId="971"/>
    <cellStyle name="Normal 3 4 8" xfId="972"/>
    <cellStyle name="Normal 3 4 9" xfId="973"/>
    <cellStyle name="Normal 3 4_Mappings" xfId="974"/>
    <cellStyle name="Normal 3 40" xfId="975"/>
    <cellStyle name="Normal 3 41" xfId="976"/>
    <cellStyle name="Normal 3 42" xfId="977"/>
    <cellStyle name="Normal 3 43" xfId="978"/>
    <cellStyle name="Normal 3 44" xfId="979"/>
    <cellStyle name="Normal 3 45" xfId="980"/>
    <cellStyle name="Normal 3 46" xfId="981"/>
    <cellStyle name="Normal 3 47" xfId="982"/>
    <cellStyle name="Normal 3 48" xfId="983"/>
    <cellStyle name="Normal 3 49" xfId="984"/>
    <cellStyle name="Normal 3 5" xfId="985"/>
    <cellStyle name="Normal 3 5 10" xfId="986"/>
    <cellStyle name="Normal 3 5 11" xfId="987"/>
    <cellStyle name="Normal 3 5 12" xfId="988"/>
    <cellStyle name="Normal 3 5 13" xfId="989"/>
    <cellStyle name="Normal 3 5 14" xfId="990"/>
    <cellStyle name="Normal 3 5 15" xfId="991"/>
    <cellStyle name="Normal 3 5 16" xfId="992"/>
    <cellStyle name="Normal 3 5 17" xfId="993"/>
    <cellStyle name="Normal 3 5 18" xfId="994"/>
    <cellStyle name="Normal 3 5 19" xfId="995"/>
    <cellStyle name="Normal 3 5 2" xfId="996"/>
    <cellStyle name="Normal 3 5 20" xfId="997"/>
    <cellStyle name="Normal 3 5 21" xfId="998"/>
    <cellStyle name="Normal 3 5 22" xfId="999"/>
    <cellStyle name="Normal 3 5 23" xfId="1000"/>
    <cellStyle name="Normal 3 5 24" xfId="1001"/>
    <cellStyle name="Normal 3 5 25" xfId="1002"/>
    <cellStyle name="Normal 3 5 26" xfId="1003"/>
    <cellStyle name="Normal 3 5 27" xfId="1004"/>
    <cellStyle name="Normal 3 5 28" xfId="1005"/>
    <cellStyle name="Normal 3 5 29" xfId="1006"/>
    <cellStyle name="Normal 3 5 3" xfId="1007"/>
    <cellStyle name="Normal 3 5 30" xfId="1008"/>
    <cellStyle name="Normal 3 5 31" xfId="1009"/>
    <cellStyle name="Normal 3 5 4" xfId="1010"/>
    <cellStyle name="Normal 3 5 5" xfId="1011"/>
    <cellStyle name="Normal 3 5 6" xfId="1012"/>
    <cellStyle name="Normal 3 5 7" xfId="1013"/>
    <cellStyle name="Normal 3 5 8" xfId="1014"/>
    <cellStyle name="Normal 3 5 9" xfId="1015"/>
    <cellStyle name="Normal 3 50" xfId="1016"/>
    <cellStyle name="Normal 3 51" xfId="1017"/>
    <cellStyle name="Normal 3 6" xfId="1018"/>
    <cellStyle name="Normal 3 6 2" xfId="1019"/>
    <cellStyle name="Normal 3 6 3" xfId="1020"/>
    <cellStyle name="Normal 3 6 4" xfId="1021"/>
    <cellStyle name="Normal 3 7" xfId="1022"/>
    <cellStyle name="Normal 3 7 2" xfId="1023"/>
    <cellStyle name="Normal 3 7 3" xfId="1024"/>
    <cellStyle name="Normal 3 7 4" xfId="1025"/>
    <cellStyle name="Normal 3 8" xfId="1026"/>
    <cellStyle name="Normal 3 8 2" xfId="1027"/>
    <cellStyle name="Normal 3 8 3" xfId="1028"/>
    <cellStyle name="Normal 3 8 4" xfId="1029"/>
    <cellStyle name="Normal 3 9" xfId="1030"/>
    <cellStyle name="Normal 3 9 2" xfId="1031"/>
    <cellStyle name="Normal 3 9 3" xfId="1032"/>
    <cellStyle name="Normal 3 9 4" xfId="1033"/>
    <cellStyle name="Normal 3_Location" xfId="1034"/>
    <cellStyle name="Normal 30" xfId="1035"/>
    <cellStyle name="Normal 31" xfId="1036"/>
    <cellStyle name="Normal 31 2" xfId="1037"/>
    <cellStyle name="Normal 32" xfId="1038"/>
    <cellStyle name="Normal 33" xfId="1039"/>
    <cellStyle name="Normal 34" xfId="1040"/>
    <cellStyle name="Normal 35" xfId="1041"/>
    <cellStyle name="Normal 36" xfId="1042"/>
    <cellStyle name="Normal 37" xfId="1043"/>
    <cellStyle name="Normal 38" xfId="1044"/>
    <cellStyle name="Normal 39" xfId="1045"/>
    <cellStyle name="Normal 4" xfId="1046"/>
    <cellStyle name="Normal 4 10" xfId="1047"/>
    <cellStyle name="Normal 4 10 2" xfId="1048"/>
    <cellStyle name="Normal 4 10 3" xfId="1049"/>
    <cellStyle name="Normal 4 10 4" xfId="1050"/>
    <cellStyle name="Normal 4 11" xfId="1051"/>
    <cellStyle name="Normal 4 11 2" xfId="1052"/>
    <cellStyle name="Normal 4 11 3" xfId="1053"/>
    <cellStyle name="Normal 4 11 4" xfId="1054"/>
    <cellStyle name="Normal 4 12" xfId="1055"/>
    <cellStyle name="Normal 4 12 2" xfId="1056"/>
    <cellStyle name="Normal 4 12 3" xfId="1057"/>
    <cellStyle name="Normal 4 12 4" xfId="1058"/>
    <cellStyle name="Normal 4 13" xfId="1059"/>
    <cellStyle name="Normal 4 13 2" xfId="1060"/>
    <cellStyle name="Normal 4 13 3" xfId="1061"/>
    <cellStyle name="Normal 4 13 4" xfId="1062"/>
    <cellStyle name="Normal 4 14" xfId="1063"/>
    <cellStyle name="Normal 4 14 2" xfId="1064"/>
    <cellStyle name="Normal 4 14 3" xfId="1065"/>
    <cellStyle name="Normal 4 14 4" xfId="1066"/>
    <cellStyle name="Normal 4 15" xfId="1067"/>
    <cellStyle name="Normal 4 15 2" xfId="1068"/>
    <cellStyle name="Normal 4 15 3" xfId="1069"/>
    <cellStyle name="Normal 4 15 4" xfId="1070"/>
    <cellStyle name="Normal 4 16" xfId="1071"/>
    <cellStyle name="Normal 4 16 2" xfId="1072"/>
    <cellStyle name="Normal 4 16 3" xfId="1073"/>
    <cellStyle name="Normal 4 16 4" xfId="1074"/>
    <cellStyle name="Normal 4 17" xfId="1075"/>
    <cellStyle name="Normal 4 17 2" xfId="1076"/>
    <cellStyle name="Normal 4 17 3" xfId="1077"/>
    <cellStyle name="Normal 4 17 4" xfId="1078"/>
    <cellStyle name="Normal 4 18" xfId="1079"/>
    <cellStyle name="Normal 4 19" xfId="1080"/>
    <cellStyle name="Normal 4 2" xfId="1081"/>
    <cellStyle name="Normal 4 2 10" xfId="1082"/>
    <cellStyle name="Normal 4 2 11" xfId="1083"/>
    <cellStyle name="Normal 4 2 12" xfId="1084"/>
    <cellStyle name="Normal 4 2 13" xfId="1085"/>
    <cellStyle name="Normal 4 2 14" xfId="1086"/>
    <cellStyle name="Normal 4 2 15" xfId="1087"/>
    <cellStyle name="Normal 4 2 16" xfId="1088"/>
    <cellStyle name="Normal 4 2 17" xfId="1089"/>
    <cellStyle name="Normal 4 2 18" xfId="1090"/>
    <cellStyle name="Normal 4 2 19" xfId="1091"/>
    <cellStyle name="Normal 4 2 2" xfId="1092"/>
    <cellStyle name="Normal 4 2 20" xfId="1093"/>
    <cellStyle name="Normal 4 2 21" xfId="1094"/>
    <cellStyle name="Normal 4 2 22" xfId="1095"/>
    <cellStyle name="Normal 4 2 23" xfId="1096"/>
    <cellStyle name="Normal 4 2 24" xfId="1097"/>
    <cellStyle name="Normal 4 2 25" xfId="1098"/>
    <cellStyle name="Normal 4 2 26" xfId="1099"/>
    <cellStyle name="Normal 4 2 27" xfId="1100"/>
    <cellStyle name="Normal 4 2 28" xfId="1101"/>
    <cellStyle name="Normal 4 2 29" xfId="1102"/>
    <cellStyle name="Normal 4 2 3" xfId="1103"/>
    <cellStyle name="Normal 4 2 30" xfId="1104"/>
    <cellStyle name="Normal 4 2 31" xfId="1105"/>
    <cellStyle name="Normal 4 2 32" xfId="1106"/>
    <cellStyle name="Normal 4 2 33" xfId="1107"/>
    <cellStyle name="Normal 4 2 34" xfId="1108"/>
    <cellStyle name="Normal 4 2 35" xfId="1109"/>
    <cellStyle name="Normal 4 2 36" xfId="1110"/>
    <cellStyle name="Normal 4 2 37" xfId="1111"/>
    <cellStyle name="Normal 4 2 38" xfId="1112"/>
    <cellStyle name="Normal 4 2 39" xfId="1113"/>
    <cellStyle name="Normal 4 2 4" xfId="1114"/>
    <cellStyle name="Normal 4 2 40" xfId="1115"/>
    <cellStyle name="Normal 4 2 41" xfId="1116"/>
    <cellStyle name="Normal 4 2 42" xfId="1117"/>
    <cellStyle name="Normal 4 2 43" xfId="1118"/>
    <cellStyle name="Normal 4 2 44" xfId="1119"/>
    <cellStyle name="Normal 4 2 5" xfId="1120"/>
    <cellStyle name="Normal 4 2 6" xfId="1121"/>
    <cellStyle name="Normal 4 2 7" xfId="1122"/>
    <cellStyle name="Normal 4 2 8" xfId="1123"/>
    <cellStyle name="Normal 4 2 9" xfId="1124"/>
    <cellStyle name="Normal 4 20" xfId="1125"/>
    <cellStyle name="Normal 4 21" xfId="1126"/>
    <cellStyle name="Normal 4 22" xfId="1127"/>
    <cellStyle name="Normal 4 23" xfId="1128"/>
    <cellStyle name="Normal 4 24" xfId="1129"/>
    <cellStyle name="Normal 4 25" xfId="1130"/>
    <cellStyle name="Normal 4 26" xfId="1131"/>
    <cellStyle name="Normal 4 27" xfId="1132"/>
    <cellStyle name="Normal 4 28" xfId="1133"/>
    <cellStyle name="Normal 4 29" xfId="1134"/>
    <cellStyle name="Normal 4 3" xfId="1135"/>
    <cellStyle name="Normal 4 3 10" xfId="1136"/>
    <cellStyle name="Normal 4 3 11" xfId="1137"/>
    <cellStyle name="Normal 4 3 12" xfId="1138"/>
    <cellStyle name="Normal 4 3 13" xfId="1139"/>
    <cellStyle name="Normal 4 3 14" xfId="1140"/>
    <cellStyle name="Normal 4 3 15" xfId="1141"/>
    <cellStyle name="Normal 4 3 16" xfId="1142"/>
    <cellStyle name="Normal 4 3 17" xfId="1143"/>
    <cellStyle name="Normal 4 3 18" xfId="1144"/>
    <cellStyle name="Normal 4 3 19" xfId="1145"/>
    <cellStyle name="Normal 4 3 2" xfId="1146"/>
    <cellStyle name="Normal 4 3 20" xfId="1147"/>
    <cellStyle name="Normal 4 3 21" xfId="1148"/>
    <cellStyle name="Normal 4 3 22" xfId="1149"/>
    <cellStyle name="Normal 4 3 23" xfId="1150"/>
    <cellStyle name="Normal 4 3 24" xfId="1151"/>
    <cellStyle name="Normal 4 3 25" xfId="1152"/>
    <cellStyle name="Normal 4 3 26" xfId="1153"/>
    <cellStyle name="Normal 4 3 27" xfId="1154"/>
    <cellStyle name="Normal 4 3 28" xfId="1155"/>
    <cellStyle name="Normal 4 3 29" xfId="1156"/>
    <cellStyle name="Normal 4 3 3" xfId="1157"/>
    <cellStyle name="Normal 4 3 30" xfId="1158"/>
    <cellStyle name="Normal 4 3 31" xfId="1159"/>
    <cellStyle name="Normal 4 3 32" xfId="1160"/>
    <cellStyle name="Normal 4 3 33" xfId="1161"/>
    <cellStyle name="Normal 4 3 34" xfId="1162"/>
    <cellStyle name="Normal 4 3 4" xfId="1163"/>
    <cellStyle name="Normal 4 3 5" xfId="1164"/>
    <cellStyle name="Normal 4 3 6" xfId="1165"/>
    <cellStyle name="Normal 4 3 7" xfId="1166"/>
    <cellStyle name="Normal 4 3 8" xfId="1167"/>
    <cellStyle name="Normal 4 3 9" xfId="1168"/>
    <cellStyle name="Normal 4 3_Mappings" xfId="1169"/>
    <cellStyle name="Normal 4 30" xfId="1170"/>
    <cellStyle name="Normal 4 31" xfId="1171"/>
    <cellStyle name="Normal 4 32" xfId="1172"/>
    <cellStyle name="Normal 4 33" xfId="1173"/>
    <cellStyle name="Normal 4 34" xfId="1174"/>
    <cellStyle name="Normal 4 35" xfId="1175"/>
    <cellStyle name="Normal 4 36" xfId="1176"/>
    <cellStyle name="Normal 4 37" xfId="1177"/>
    <cellStyle name="Normal 4 38" xfId="1178"/>
    <cellStyle name="Normal 4 39" xfId="1179"/>
    <cellStyle name="Normal 4 4" xfId="1180"/>
    <cellStyle name="Normal 4 40" xfId="1181"/>
    <cellStyle name="Normal 4 41" xfId="1182"/>
    <cellStyle name="Normal 4 42" xfId="1183"/>
    <cellStyle name="Normal 4 43" xfId="1184"/>
    <cellStyle name="Normal 4 44" xfId="1185"/>
    <cellStyle name="Normal 4 45" xfId="1186"/>
    <cellStyle name="Normal 4 46" xfId="1187"/>
    <cellStyle name="Normal 4 47" xfId="1188"/>
    <cellStyle name="Normal 4 48" xfId="1189"/>
    <cellStyle name="Normal 4 49" xfId="1190"/>
    <cellStyle name="Normal 4 5" xfId="1191"/>
    <cellStyle name="Normal 4 50" xfId="1192"/>
    <cellStyle name="Normal 4 51" xfId="1193"/>
    <cellStyle name="Normal 4 52" xfId="1194"/>
    <cellStyle name="Normal 4 52 2" xfId="1195"/>
    <cellStyle name="Normal 4 53" xfId="1196"/>
    <cellStyle name="Normal 4 54" xfId="1197"/>
    <cellStyle name="Normal 4 55" xfId="1198"/>
    <cellStyle name="Normal 4 56" xfId="1199"/>
    <cellStyle name="Normal 4 57" xfId="1200"/>
    <cellStyle name="Normal 4 58" xfId="1201"/>
    <cellStyle name="Normal 4 59" xfId="1202"/>
    <cellStyle name="Normal 4 6" xfId="1203"/>
    <cellStyle name="Normal 4 60" xfId="1204"/>
    <cellStyle name="Normal 4 61" xfId="1205"/>
    <cellStyle name="Normal 4 62" xfId="1206"/>
    <cellStyle name="Normal 4 63" xfId="1207"/>
    <cellStyle name="Normal 4 64" xfId="1208"/>
    <cellStyle name="Normal 4 65" xfId="1209"/>
    <cellStyle name="Normal 4 66" xfId="1210"/>
    <cellStyle name="Normal 4 67" xfId="1211"/>
    <cellStyle name="Normal 4 68" xfId="1212"/>
    <cellStyle name="Normal 4 69" xfId="1213"/>
    <cellStyle name="Normal 4 7" xfId="1214"/>
    <cellStyle name="Normal 4 70" xfId="1215"/>
    <cellStyle name="Normal 4 71" xfId="1216"/>
    <cellStyle name="Normal 4 72" xfId="1217"/>
    <cellStyle name="Normal 4 73" xfId="1218"/>
    <cellStyle name="Normal 4 74" xfId="1219"/>
    <cellStyle name="Normal 4 75" xfId="1220"/>
    <cellStyle name="Normal 4 76" xfId="1221"/>
    <cellStyle name="Normal 4 77" xfId="1222"/>
    <cellStyle name="Normal 4 78" xfId="1223"/>
    <cellStyle name="Normal 4 79" xfId="1224"/>
    <cellStyle name="Normal 4 8" xfId="1225"/>
    <cellStyle name="Normal 4 8 2" xfId="1226"/>
    <cellStyle name="Normal 4 8 3" xfId="1227"/>
    <cellStyle name="Normal 4 8 4" xfId="1228"/>
    <cellStyle name="Normal 4 80" xfId="1229"/>
    <cellStyle name="Normal 4 81" xfId="1230"/>
    <cellStyle name="Normal 4 9" xfId="1231"/>
    <cellStyle name="Normal 4 9 2" xfId="1232"/>
    <cellStyle name="Normal 4 9 3" xfId="1233"/>
    <cellStyle name="Normal 4 9 4" xfId="1234"/>
    <cellStyle name="Normal 40" xfId="1235"/>
    <cellStyle name="Normal 41" xfId="1236"/>
    <cellStyle name="Normal 42" xfId="1237"/>
    <cellStyle name="Normal 43" xfId="1238"/>
    <cellStyle name="Normal 44" xfId="1239"/>
    <cellStyle name="Normal 45" xfId="1240"/>
    <cellStyle name="Normal 46" xfId="1241"/>
    <cellStyle name="Normal 47" xfId="1242"/>
    <cellStyle name="Normal 48" xfId="1243"/>
    <cellStyle name="Normal 49" xfId="1244"/>
    <cellStyle name="Normal 49 2" xfId="1245"/>
    <cellStyle name="Normal 5" xfId="1246"/>
    <cellStyle name="Normal 5 10" xfId="1247"/>
    <cellStyle name="Normal 5 10 2" xfId="1248"/>
    <cellStyle name="Normal 5 10 3" xfId="1249"/>
    <cellStyle name="Normal 5 10 4" xfId="1250"/>
    <cellStyle name="Normal 5 11" xfId="1251"/>
    <cellStyle name="Normal 5 11 2" xfId="1252"/>
    <cellStyle name="Normal 5 11 3" xfId="1253"/>
    <cellStyle name="Normal 5 11 4" xfId="1254"/>
    <cellStyle name="Normal 5 12" xfId="1255"/>
    <cellStyle name="Normal 5 12 2" xfId="1256"/>
    <cellStyle name="Normal 5 12 3" xfId="1257"/>
    <cellStyle name="Normal 5 12 4" xfId="1258"/>
    <cellStyle name="Normal 5 13" xfId="1259"/>
    <cellStyle name="Normal 5 13 2" xfId="1260"/>
    <cellStyle name="Normal 5 13 3" xfId="1261"/>
    <cellStyle name="Normal 5 13 4" xfId="1262"/>
    <cellStyle name="Normal 5 14" xfId="1263"/>
    <cellStyle name="Normal 5 14 2" xfId="1264"/>
    <cellStyle name="Normal 5 14 3" xfId="1265"/>
    <cellStyle name="Normal 5 14 4" xfId="1266"/>
    <cellStyle name="Normal 5 15" xfId="1267"/>
    <cellStyle name="Normal 5 15 2" xfId="1268"/>
    <cellStyle name="Normal 5 15 3" xfId="1269"/>
    <cellStyle name="Normal 5 15 4" xfId="1270"/>
    <cellStyle name="Normal 5 16" xfId="1271"/>
    <cellStyle name="Normal 5 17" xfId="1272"/>
    <cellStyle name="Normal 5 18" xfId="1273"/>
    <cellStyle name="Normal 5 19" xfId="1274"/>
    <cellStyle name="Normal 5 2" xfId="1275"/>
    <cellStyle name="Normal 5 2 10" xfId="1276"/>
    <cellStyle name="Normal 5 2 11" xfId="1277"/>
    <cellStyle name="Normal 5 2 12" xfId="1278"/>
    <cellStyle name="Normal 5 2 13" xfId="1279"/>
    <cellStyle name="Normal 5 2 14" xfId="1280"/>
    <cellStyle name="Normal 5 2 15" xfId="1281"/>
    <cellStyle name="Normal 5 2 16" xfId="1282"/>
    <cellStyle name="Normal 5 2 17" xfId="1283"/>
    <cellStyle name="Normal 5 2 18" xfId="1284"/>
    <cellStyle name="Normal 5 2 19" xfId="1285"/>
    <cellStyle name="Normal 5 2 2" xfId="1286"/>
    <cellStyle name="Normal 5 2 20" xfId="1287"/>
    <cellStyle name="Normal 5 2 21" xfId="1288"/>
    <cellStyle name="Normal 5 2 22" xfId="1289"/>
    <cellStyle name="Normal 5 2 23" xfId="1290"/>
    <cellStyle name="Normal 5 2 24" xfId="1291"/>
    <cellStyle name="Normal 5 2 25" xfId="1292"/>
    <cellStyle name="Normal 5 2 26" xfId="1293"/>
    <cellStyle name="Normal 5 2 27" xfId="1294"/>
    <cellStyle name="Normal 5 2 28" xfId="1295"/>
    <cellStyle name="Normal 5 2 29" xfId="1296"/>
    <cellStyle name="Normal 5 2 3" xfId="1297"/>
    <cellStyle name="Normal 5 2 3 2" xfId="1298"/>
    <cellStyle name="Normal 5 2 3 3" xfId="1299"/>
    <cellStyle name="Normal 5 2 3 4" xfId="1300"/>
    <cellStyle name="Normal 5 2 3 5" xfId="1301"/>
    <cellStyle name="Normal 5 2 30" xfId="1302"/>
    <cellStyle name="Normal 5 2 31" xfId="1303"/>
    <cellStyle name="Normal 5 2 32" xfId="1304"/>
    <cellStyle name="Normal 5 2 33" xfId="1305"/>
    <cellStyle name="Normal 5 2 34" xfId="1306"/>
    <cellStyle name="Normal 5 2 35" xfId="1307"/>
    <cellStyle name="Normal 5 2 36" xfId="1308"/>
    <cellStyle name="Normal 5 2 37" xfId="1309"/>
    <cellStyle name="Normal 5 2 38" xfId="1310"/>
    <cellStyle name="Normal 5 2 39" xfId="1311"/>
    <cellStyle name="Normal 5 2 4" xfId="1312"/>
    <cellStyle name="Normal 5 2 40" xfId="1313"/>
    <cellStyle name="Normal 5 2 41" xfId="1314"/>
    <cellStyle name="Normal 5 2 42" xfId="1315"/>
    <cellStyle name="Normal 5 2 43" xfId="1316"/>
    <cellStyle name="Normal 5 2 5" xfId="1317"/>
    <cellStyle name="Normal 5 2 6" xfId="1318"/>
    <cellStyle name="Normal 5 2 7" xfId="1319"/>
    <cellStyle name="Normal 5 2 8" xfId="1320"/>
    <cellStyle name="Normal 5 2 9" xfId="1321"/>
    <cellStyle name="Normal 5 20" xfId="1322"/>
    <cellStyle name="Normal 5 21" xfId="1323"/>
    <cellStyle name="Normal 5 22" xfId="1324"/>
    <cellStyle name="Normal 5 23" xfId="1325"/>
    <cellStyle name="Normal 5 24" xfId="1326"/>
    <cellStyle name="Normal 5 25" xfId="1327"/>
    <cellStyle name="Normal 5 26" xfId="1328"/>
    <cellStyle name="Normal 5 27" xfId="1329"/>
    <cellStyle name="Normal 5 28" xfId="1330"/>
    <cellStyle name="Normal 5 29" xfId="1331"/>
    <cellStyle name="Normal 5 3" xfId="1332"/>
    <cellStyle name="Normal 5 3 2" xfId="1333"/>
    <cellStyle name="Normal 5 3 3" xfId="1334"/>
    <cellStyle name="Normal 5 3 4" xfId="1335"/>
    <cellStyle name="Normal 5 3 5" xfId="1336"/>
    <cellStyle name="Normal 5 3 6" xfId="1337"/>
    <cellStyle name="Normal 5 3 7" xfId="1338"/>
    <cellStyle name="Normal 5 30" xfId="1339"/>
    <cellStyle name="Normal 5 31" xfId="1340"/>
    <cellStyle name="Normal 5 32" xfId="1341"/>
    <cellStyle name="Normal 5 33" xfId="1342"/>
    <cellStyle name="Normal 5 34" xfId="1343"/>
    <cellStyle name="Normal 5 35" xfId="1344"/>
    <cellStyle name="Normal 5 36" xfId="1345"/>
    <cellStyle name="Normal 5 37" xfId="1346"/>
    <cellStyle name="Normal 5 38" xfId="1347"/>
    <cellStyle name="Normal 5 39" xfId="1348"/>
    <cellStyle name="Normal 5 4" xfId="1349"/>
    <cellStyle name="Normal 5 40" xfId="1350"/>
    <cellStyle name="Normal 5 41" xfId="1351"/>
    <cellStyle name="Normal 5 42" xfId="1352"/>
    <cellStyle name="Normal 5 43" xfId="1353"/>
    <cellStyle name="Normal 5 44" xfId="1354"/>
    <cellStyle name="Normal 5 45" xfId="1355"/>
    <cellStyle name="Normal 5 46" xfId="1356"/>
    <cellStyle name="Normal 5 47" xfId="1357"/>
    <cellStyle name="Normal 5 48" xfId="1358"/>
    <cellStyle name="Normal 5 49" xfId="1359"/>
    <cellStyle name="Normal 5 5" xfId="1360"/>
    <cellStyle name="Normal 5 50" xfId="1361"/>
    <cellStyle name="Normal 5 51" xfId="1362"/>
    <cellStyle name="Normal 5 51 2" xfId="1363"/>
    <cellStyle name="Normal 5 52" xfId="1364"/>
    <cellStyle name="Normal 5 6" xfId="1365"/>
    <cellStyle name="Normal 5 6 2" xfId="1366"/>
    <cellStyle name="Normal 5 6 3" xfId="1367"/>
    <cellStyle name="Normal 5 6 4" xfId="1368"/>
    <cellStyle name="Normal 5 7" xfId="1369"/>
    <cellStyle name="Normal 5 7 2" xfId="1370"/>
    <cellStyle name="Normal 5 7 3" xfId="1371"/>
    <cellStyle name="Normal 5 7 4" xfId="1372"/>
    <cellStyle name="Normal 5 8" xfId="1373"/>
    <cellStyle name="Normal 5 8 2" xfId="1374"/>
    <cellStyle name="Normal 5 8 3" xfId="1375"/>
    <cellStyle name="Normal 5 8 4" xfId="1376"/>
    <cellStyle name="Normal 5 9" xfId="1377"/>
    <cellStyle name="Normal 5 9 2" xfId="1378"/>
    <cellStyle name="Normal 5 9 3" xfId="1379"/>
    <cellStyle name="Normal 5 9 4" xfId="1380"/>
    <cellStyle name="Normal 5_Mappings" xfId="1381"/>
    <cellStyle name="Normal 50" xfId="1382"/>
    <cellStyle name="Normal 50 2" xfId="1383"/>
    <cellStyle name="Normal 51" xfId="1384"/>
    <cellStyle name="Normal 51 2" xfId="1385"/>
    <cellStyle name="Normal 52" xfId="1386"/>
    <cellStyle name="Normal 52 2" xfId="1387"/>
    <cellStyle name="Normal 53" xfId="1388"/>
    <cellStyle name="Normal 54" xfId="1389"/>
    <cellStyle name="Normal 54 2" xfId="1390"/>
    <cellStyle name="Normal 55" xfId="1391"/>
    <cellStyle name="Normal 55 2" xfId="1392"/>
    <cellStyle name="Normal 56" xfId="1393"/>
    <cellStyle name="Normal 56 2" xfId="1394"/>
    <cellStyle name="Normal 57" xfId="1395"/>
    <cellStyle name="Normal 57 2" xfId="1396"/>
    <cellStyle name="Normal 58" xfId="1397"/>
    <cellStyle name="Normal 58 2" xfId="1398"/>
    <cellStyle name="Normal 59" xfId="1399"/>
    <cellStyle name="Normal 59 2" xfId="1400"/>
    <cellStyle name="Normal 6" xfId="2"/>
    <cellStyle name="Normal 6 10" xfId="1401"/>
    <cellStyle name="Normal 6 11" xfId="1402"/>
    <cellStyle name="Normal 6 12" xfId="1403"/>
    <cellStyle name="Normal 6 13" xfId="1404"/>
    <cellStyle name="Normal 6 14" xfId="1405"/>
    <cellStyle name="Normal 6 15" xfId="1406"/>
    <cellStyle name="Normal 6 16" xfId="1407"/>
    <cellStyle name="Normal 6 17" xfId="1408"/>
    <cellStyle name="Normal 6 18" xfId="1409"/>
    <cellStyle name="Normal 6 19" xfId="1410"/>
    <cellStyle name="Normal 6 2" xfId="1411"/>
    <cellStyle name="Normal 6 2 10" xfId="1412"/>
    <cellStyle name="Normal 6 2 11" xfId="1413"/>
    <cellStyle name="Normal 6 2 11 2" xfId="1414"/>
    <cellStyle name="Normal 6 2 2" xfId="1415"/>
    <cellStyle name="Normal 6 2 3" xfId="1416"/>
    <cellStyle name="Normal 6 2 4" xfId="1417"/>
    <cellStyle name="Normal 6 2 5" xfId="1418"/>
    <cellStyle name="Normal 6 2 6" xfId="1419"/>
    <cellStyle name="Normal 6 2 7" xfId="1420"/>
    <cellStyle name="Normal 6 2 8" xfId="1421"/>
    <cellStyle name="Normal 6 2 9" xfId="1422"/>
    <cellStyle name="Normal 6 20" xfId="1423"/>
    <cellStyle name="Normal 6 21" xfId="1424"/>
    <cellStyle name="Normal 6 22" xfId="1425"/>
    <cellStyle name="Normal 6 23" xfId="1426"/>
    <cellStyle name="Normal 6 24" xfId="1427"/>
    <cellStyle name="Normal 6 25" xfId="1428"/>
    <cellStyle name="Normal 6 26" xfId="1429"/>
    <cellStyle name="Normal 6 27" xfId="1430"/>
    <cellStyle name="Normal 6 28" xfId="1431"/>
    <cellStyle name="Normal 6 29" xfId="1432"/>
    <cellStyle name="Normal 6 3" xfId="1433"/>
    <cellStyle name="Normal 6 30" xfId="1434"/>
    <cellStyle name="Normal 6 31" xfId="1435"/>
    <cellStyle name="Normal 6 32" xfId="1436"/>
    <cellStyle name="Normal 6 33" xfId="1437"/>
    <cellStyle name="Normal 6 34" xfId="1438"/>
    <cellStyle name="Normal 6 35" xfId="1439"/>
    <cellStyle name="Normal 6 36" xfId="1440"/>
    <cellStyle name="Normal 6 37" xfId="1441"/>
    <cellStyle name="Normal 6 38" xfId="1442"/>
    <cellStyle name="Normal 6 39" xfId="1443"/>
    <cellStyle name="Normal 6 4" xfId="1444"/>
    <cellStyle name="Normal 6 40" xfId="1445"/>
    <cellStyle name="Normal 6 41" xfId="1446"/>
    <cellStyle name="Normal 6 42" xfId="1447"/>
    <cellStyle name="Normal 6 42 2" xfId="1448"/>
    <cellStyle name="Normal 6 43" xfId="1449"/>
    <cellStyle name="Normal 6 5" xfId="1450"/>
    <cellStyle name="Normal 6 6" xfId="1451"/>
    <cellStyle name="Normal 6 6 2" xfId="1452"/>
    <cellStyle name="Normal 6 6 3" xfId="1453"/>
    <cellStyle name="Normal 6 6 4" xfId="1454"/>
    <cellStyle name="Normal 6 7" xfId="1455"/>
    <cellStyle name="Normal 6 8" xfId="1456"/>
    <cellStyle name="Normal 6 9" xfId="1457"/>
    <cellStyle name="Normal 6_Mappings" xfId="1458"/>
    <cellStyle name="Normal 60" xfId="1459"/>
    <cellStyle name="Normal 60 2" xfId="1460"/>
    <cellStyle name="Normal 61" xfId="1461"/>
    <cellStyle name="Normal 61 2" xfId="1462"/>
    <cellStyle name="Normal 62" xfId="1463"/>
    <cellStyle name="Normal 62 2" xfId="1464"/>
    <cellStyle name="Normal 63" xfId="1465"/>
    <cellStyle name="Normal 63 2" xfId="1466"/>
    <cellStyle name="Normal 64" xfId="1467"/>
    <cellStyle name="Normal 64 2" xfId="1468"/>
    <cellStyle name="Normal 65" xfId="1469"/>
    <cellStyle name="Normal 66" xfId="1470"/>
    <cellStyle name="Normal 67" xfId="1471"/>
    <cellStyle name="Normal 68" xfId="1472"/>
    <cellStyle name="Normal 69" xfId="1473"/>
    <cellStyle name="Normal 7" xfId="1474"/>
    <cellStyle name="Normal 7 10" xfId="1475"/>
    <cellStyle name="Normal 7 11" xfId="1476"/>
    <cellStyle name="Normal 7 12" xfId="1477"/>
    <cellStyle name="Normal 7 13" xfId="1478"/>
    <cellStyle name="Normal 7 14" xfId="1479"/>
    <cellStyle name="Normal 7 15" xfId="1480"/>
    <cellStyle name="Normal 7 16" xfId="1481"/>
    <cellStyle name="Normal 7 17" xfId="1482"/>
    <cellStyle name="Normal 7 18" xfId="1483"/>
    <cellStyle name="Normal 7 19" xfId="1484"/>
    <cellStyle name="Normal 7 2" xfId="1485"/>
    <cellStyle name="Normal 7 2 10" xfId="1486"/>
    <cellStyle name="Normal 7 2 2" xfId="1487"/>
    <cellStyle name="Normal 7 2 3" xfId="1488"/>
    <cellStyle name="Normal 7 2 4" xfId="1489"/>
    <cellStyle name="Normal 7 2 5" xfId="1490"/>
    <cellStyle name="Normal 7 2 6" xfId="1491"/>
    <cellStyle name="Normal 7 2 7" xfId="1492"/>
    <cellStyle name="Normal 7 2 8" xfId="1493"/>
    <cellStyle name="Normal 7 2 9" xfId="1494"/>
    <cellStyle name="Normal 7 20" xfId="1495"/>
    <cellStyle name="Normal 7 21" xfId="1496"/>
    <cellStyle name="Normal 7 22" xfId="1497"/>
    <cellStyle name="Normal 7 23" xfId="1498"/>
    <cellStyle name="Normal 7 24" xfId="1499"/>
    <cellStyle name="Normal 7 25" xfId="1500"/>
    <cellStyle name="Normal 7 26" xfId="1501"/>
    <cellStyle name="Normal 7 27" xfId="1502"/>
    <cellStyle name="Normal 7 28" xfId="1503"/>
    <cellStyle name="Normal 7 29" xfId="1504"/>
    <cellStyle name="Normal 7 3" xfId="1505"/>
    <cellStyle name="Normal 7 30" xfId="1506"/>
    <cellStyle name="Normal 7 31" xfId="1507"/>
    <cellStyle name="Normal 7 32" xfId="1508"/>
    <cellStyle name="Normal 7 33" xfId="1509"/>
    <cellStyle name="Normal 7 34" xfId="1510"/>
    <cellStyle name="Normal 7 35" xfId="1511"/>
    <cellStyle name="Normal 7 36" xfId="1512"/>
    <cellStyle name="Normal 7 37" xfId="1513"/>
    <cellStyle name="Normal 7 38" xfId="1514"/>
    <cellStyle name="Normal 7 39" xfId="1515"/>
    <cellStyle name="Normal 7 4" xfId="1516"/>
    <cellStyle name="Normal 7 40" xfId="1517"/>
    <cellStyle name="Normal 7 41" xfId="1518"/>
    <cellStyle name="Normal 7 41 2" xfId="1519"/>
    <cellStyle name="Normal 7 42" xfId="1520"/>
    <cellStyle name="Normal 7 5" xfId="1521"/>
    <cellStyle name="Normal 7 5 2" xfId="1522"/>
    <cellStyle name="Normal 7 5 3" xfId="1523"/>
    <cellStyle name="Normal 7 5 4" xfId="1524"/>
    <cellStyle name="Normal 7 6" xfId="1525"/>
    <cellStyle name="Normal 7 7" xfId="1526"/>
    <cellStyle name="Normal 7 8" xfId="1527"/>
    <cellStyle name="Normal 7 9" xfId="1528"/>
    <cellStyle name="Normal 7_Mappings" xfId="1529"/>
    <cellStyle name="Normal 70" xfId="1530"/>
    <cellStyle name="Normal 71" xfId="1531"/>
    <cellStyle name="Normal 72" xfId="1532"/>
    <cellStyle name="Normal 73" xfId="1533"/>
    <cellStyle name="Normal 74" xfId="1534"/>
    <cellStyle name="Normal 75" xfId="1535"/>
    <cellStyle name="Normal 76" xfId="1536"/>
    <cellStyle name="Normal 77" xfId="1537"/>
    <cellStyle name="Normal 78" xfId="1538"/>
    <cellStyle name="Normal 79" xfId="1539"/>
    <cellStyle name="Normal 8" xfId="1540"/>
    <cellStyle name="Normal 8 10" xfId="1541"/>
    <cellStyle name="Normal 8 11" xfId="1542"/>
    <cellStyle name="Normal 8 12" xfId="1543"/>
    <cellStyle name="Normal 8 13" xfId="1544"/>
    <cellStyle name="Normal 8 14" xfId="1545"/>
    <cellStyle name="Normal 8 15" xfId="1546"/>
    <cellStyle name="Normal 8 16" xfId="1547"/>
    <cellStyle name="Normal 8 17" xfId="1548"/>
    <cellStyle name="Normal 8 18" xfId="1549"/>
    <cellStyle name="Normal 8 19" xfId="1550"/>
    <cellStyle name="Normal 8 2" xfId="1551"/>
    <cellStyle name="Normal 8 2 10" xfId="1552"/>
    <cellStyle name="Normal 8 2 2" xfId="1553"/>
    <cellStyle name="Normal 8 2 3" xfId="1554"/>
    <cellStyle name="Normal 8 2 4" xfId="1555"/>
    <cellStyle name="Normal 8 2 5" xfId="1556"/>
    <cellStyle name="Normal 8 2 6" xfId="1557"/>
    <cellStyle name="Normal 8 2 7" xfId="1558"/>
    <cellStyle name="Normal 8 2 8" xfId="1559"/>
    <cellStyle name="Normal 8 2 9" xfId="1560"/>
    <cellStyle name="Normal 8 20" xfId="1561"/>
    <cellStyle name="Normal 8 21" xfId="1562"/>
    <cellStyle name="Normal 8 22" xfId="1563"/>
    <cellStyle name="Normal 8 23" xfId="1564"/>
    <cellStyle name="Normal 8 24" xfId="1565"/>
    <cellStyle name="Normal 8 25" xfId="1566"/>
    <cellStyle name="Normal 8 26" xfId="1567"/>
    <cellStyle name="Normal 8 27" xfId="1568"/>
    <cellStyle name="Normal 8 28" xfId="1569"/>
    <cellStyle name="Normal 8 29" xfId="1570"/>
    <cellStyle name="Normal 8 3" xfId="1571"/>
    <cellStyle name="Normal 8 30" xfId="1572"/>
    <cellStyle name="Normal 8 31" xfId="1573"/>
    <cellStyle name="Normal 8 32" xfId="1574"/>
    <cellStyle name="Normal 8 33" xfId="1575"/>
    <cellStyle name="Normal 8 34" xfId="1576"/>
    <cellStyle name="Normal 8 35" xfId="1577"/>
    <cellStyle name="Normal 8 36" xfId="1578"/>
    <cellStyle name="Normal 8 4" xfId="1579"/>
    <cellStyle name="Normal 8 5" xfId="1580"/>
    <cellStyle name="Normal 8 6" xfId="1581"/>
    <cellStyle name="Normal 8 7" xfId="1582"/>
    <cellStyle name="Normal 8 8" xfId="1583"/>
    <cellStyle name="Normal 8 9" xfId="1584"/>
    <cellStyle name="Normal 8_Mappings" xfId="1585"/>
    <cellStyle name="Normal 80" xfId="1586"/>
    <cellStyle name="Normal 81" xfId="1587"/>
    <cellStyle name="Normal 82" xfId="1588"/>
    <cellStyle name="Normal 83" xfId="1589"/>
    <cellStyle name="Normal 84" xfId="1590"/>
    <cellStyle name="Normal 85" xfId="1591"/>
    <cellStyle name="Normal 9" xfId="1592"/>
    <cellStyle name="Normal 9 10" xfId="1593"/>
    <cellStyle name="Normal 9 11" xfId="1594"/>
    <cellStyle name="Normal 9 12" xfId="1595"/>
    <cellStyle name="Normal 9 13" xfId="1596"/>
    <cellStyle name="Normal 9 14" xfId="1597"/>
    <cellStyle name="Normal 9 15" xfId="1598"/>
    <cellStyle name="Normal 9 16" xfId="1599"/>
    <cellStyle name="Normal 9 17" xfId="1600"/>
    <cellStyle name="Normal 9 18" xfId="1601"/>
    <cellStyle name="Normal 9 19" xfId="1602"/>
    <cellStyle name="Normal 9 2" xfId="1603"/>
    <cellStyle name="Normal 9 2 10" xfId="1604"/>
    <cellStyle name="Normal 9 2 2" xfId="1605"/>
    <cellStyle name="Normal 9 2 3" xfId="1606"/>
    <cellStyle name="Normal 9 2 4" xfId="1607"/>
    <cellStyle name="Normal 9 2 5" xfId="1608"/>
    <cellStyle name="Normal 9 2 6" xfId="1609"/>
    <cellStyle name="Normal 9 2 7" xfId="1610"/>
    <cellStyle name="Normal 9 2 8" xfId="1611"/>
    <cellStyle name="Normal 9 2 9" xfId="1612"/>
    <cellStyle name="Normal 9 20" xfId="1613"/>
    <cellStyle name="Normal 9 21" xfId="1614"/>
    <cellStyle name="Normal 9 22" xfId="1615"/>
    <cellStyle name="Normal 9 23" xfId="1616"/>
    <cellStyle name="Normal 9 24" xfId="1617"/>
    <cellStyle name="Normal 9 25" xfId="1618"/>
    <cellStyle name="Normal 9 26" xfId="1619"/>
    <cellStyle name="Normal 9 27" xfId="1620"/>
    <cellStyle name="Normal 9 28" xfId="1621"/>
    <cellStyle name="Normal 9 3" xfId="1622"/>
    <cellStyle name="Normal 9 4" xfId="1623"/>
    <cellStyle name="Normal 9 5" xfId="1624"/>
    <cellStyle name="Normal 9 6" xfId="1625"/>
    <cellStyle name="Normal 9 7" xfId="1626"/>
    <cellStyle name="Normal 9 8" xfId="1627"/>
    <cellStyle name="Normal 9 9" xfId="1628"/>
    <cellStyle name="Normal 9_Mappings" xfId="1629"/>
    <cellStyle name="Normale_Foglio1" xfId="1630"/>
    <cellStyle name="Note 2" xfId="1631"/>
    <cellStyle name="Note 2 2" xfId="1632"/>
    <cellStyle name="Note 2 3" xfId="1633"/>
    <cellStyle name="Note 3" xfId="1634"/>
    <cellStyle name="Note 4" xfId="1635"/>
    <cellStyle name="Note 5" xfId="1636"/>
    <cellStyle name="Note 6" xfId="1637"/>
    <cellStyle name="Note 7" xfId="1638"/>
    <cellStyle name="Note 8" xfId="1639"/>
    <cellStyle name="OSW_ColumnLabels" xfId="1640"/>
    <cellStyle name="Output 2" xfId="1641"/>
    <cellStyle name="Output 3" xfId="1642"/>
    <cellStyle name="Percent" xfId="1690" builtinId="5"/>
    <cellStyle name="Percent 10" xfId="1643"/>
    <cellStyle name="Percent 13" xfId="1644"/>
    <cellStyle name="Percent 2" xfId="1645"/>
    <cellStyle name="Percent 2 2" xfId="1646"/>
    <cellStyle name="Percent 2 2 2" xfId="1647"/>
    <cellStyle name="Percent 2 2 2 2" xfId="1648"/>
    <cellStyle name="Percent 2 2 2 2 2" xfId="1649"/>
    <cellStyle name="Percent 2 3" xfId="1650"/>
    <cellStyle name="Percent 2 3 2" xfId="1651"/>
    <cellStyle name="Percent 2 3 2 2" xfId="1652"/>
    <cellStyle name="Percent 2 3 3" xfId="1653"/>
    <cellStyle name="Percent 2 4" xfId="1654"/>
    <cellStyle name="Percent 2 5" xfId="1655"/>
    <cellStyle name="Percent 2 6" xfId="1656"/>
    <cellStyle name="Percent 3" xfId="1657"/>
    <cellStyle name="Percent 3 2" xfId="1658"/>
    <cellStyle name="Percent 3 2 2" xfId="1659"/>
    <cellStyle name="Percent 3 2 3" xfId="1660"/>
    <cellStyle name="Percent 3 2 4" xfId="1661"/>
    <cellStyle name="Percent 3 3" xfId="1662"/>
    <cellStyle name="Percent 3 4" xfId="1663"/>
    <cellStyle name="Percent 3 5" xfId="1664"/>
    <cellStyle name="Percent 3 6" xfId="1665"/>
    <cellStyle name="Percent 4" xfId="1666"/>
    <cellStyle name="Percent 4 2" xfId="1667"/>
    <cellStyle name="Percent 4 2 2" xfId="1668"/>
    <cellStyle name="Percent 4 2 2 2" xfId="1669"/>
    <cellStyle name="Percent 4 3" xfId="1670"/>
    <cellStyle name="Percent 4 4" xfId="1671"/>
    <cellStyle name="Percent 4 4 2" xfId="1672"/>
    <cellStyle name="Percent 4 5" xfId="1673"/>
    <cellStyle name="Percent 5" xfId="1674"/>
    <cellStyle name="Percent 5 2" xfId="1675"/>
    <cellStyle name="Percent 5 3" xfId="1676"/>
    <cellStyle name="Percent 5 3 2" xfId="1677"/>
    <cellStyle name="Percent 6" xfId="1678"/>
    <cellStyle name="Percent 7" xfId="1679"/>
    <cellStyle name="Percent 8" xfId="1680"/>
    <cellStyle name="Scientific" xfId="1681"/>
    <cellStyle name="Template Subtitle" xfId="1682"/>
    <cellStyle name="Template Title (Bottom)" xfId="1683"/>
    <cellStyle name="Template Title (Top)" xfId="1684"/>
    <cellStyle name="Title 2" xfId="1685"/>
    <cellStyle name="Total 2" xfId="1686"/>
    <cellStyle name="Total 3" xfId="1687"/>
    <cellStyle name="Warning Text 2" xfId="1688"/>
    <cellStyle name="Warning Text 3" xfId="16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0</xdr:colOff>
      <xdr:row>5</xdr:row>
      <xdr:rowOff>0</xdr:rowOff>
    </xdr:to>
    <xdr:pic>
      <xdr:nvPicPr>
        <xdr:cNvPr id="2" name="BannerAbsolute"/>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44000" cy="1571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0"/>
  <sheetViews>
    <sheetView showGridLines="0" workbookViewId="0">
      <selection activeCell="P5" sqref="P5"/>
    </sheetView>
  </sheetViews>
  <sheetFormatPr defaultRowHeight="15" x14ac:dyDescent="0.25"/>
  <sheetData>
    <row r="1" spans="1:27" ht="24.95" customHeight="1" x14ac:dyDescent="0.25"/>
    <row r="2" spans="1:27" ht="24.95" customHeight="1" x14ac:dyDescent="0.25"/>
    <row r="3" spans="1:27" ht="24.95" customHeight="1" x14ac:dyDescent="0.25"/>
    <row r="4" spans="1:27" ht="24.95" customHeight="1" x14ac:dyDescent="0.25"/>
    <row r="5" spans="1:27" ht="24.95" customHeight="1" x14ac:dyDescent="0.25"/>
    <row r="6" spans="1:27" x14ac:dyDescent="0.25">
      <c r="A6" s="7"/>
      <c r="AA6" t="s">
        <v>11</v>
      </c>
    </row>
    <row r="7" spans="1:27" ht="21" x14ac:dyDescent="0.25">
      <c r="A7" s="8" t="s">
        <v>12</v>
      </c>
      <c r="AA7" t="s">
        <v>13</v>
      </c>
    </row>
    <row r="8" spans="1:27" x14ac:dyDescent="0.25">
      <c r="A8" s="177" t="s">
        <v>14</v>
      </c>
      <c r="B8" s="177"/>
      <c r="C8" s="177"/>
      <c r="D8" s="177"/>
      <c r="E8" s="177"/>
      <c r="F8" s="177"/>
      <c r="G8" s="177"/>
      <c r="H8" s="177"/>
      <c r="I8" s="177"/>
      <c r="J8" s="177"/>
      <c r="K8" s="177"/>
      <c r="L8" s="177"/>
      <c r="M8" s="177"/>
      <c r="N8" s="177"/>
      <c r="O8" s="177"/>
    </row>
    <row r="9" spans="1:27" x14ac:dyDescent="0.25">
      <c r="A9" s="177"/>
      <c r="B9" s="177"/>
      <c r="C9" s="177"/>
      <c r="D9" s="177"/>
      <c r="E9" s="177"/>
      <c r="F9" s="177"/>
      <c r="G9" s="177"/>
      <c r="H9" s="177"/>
      <c r="I9" s="177"/>
      <c r="J9" s="177"/>
      <c r="K9" s="177"/>
      <c r="L9" s="177"/>
      <c r="M9" s="177"/>
      <c r="N9" s="177"/>
      <c r="O9" s="177"/>
      <c r="AA9" t="s">
        <v>8</v>
      </c>
    </row>
    <row r="10" spans="1:27" x14ac:dyDescent="0.25">
      <c r="A10" s="177"/>
      <c r="B10" s="177"/>
      <c r="C10" s="177"/>
      <c r="D10" s="177"/>
      <c r="E10" s="177"/>
      <c r="F10" s="177"/>
      <c r="G10" s="177"/>
      <c r="H10" s="177"/>
      <c r="I10" s="177"/>
      <c r="J10" s="177"/>
      <c r="K10" s="177"/>
      <c r="L10" s="177"/>
      <c r="M10" s="177"/>
      <c r="N10" s="177"/>
      <c r="O10" s="177"/>
    </row>
    <row r="11" spans="1:27" x14ac:dyDescent="0.25">
      <c r="A11" s="177"/>
      <c r="B11" s="177"/>
      <c r="C11" s="177"/>
      <c r="D11" s="177"/>
      <c r="E11" s="177"/>
      <c r="F11" s="177"/>
      <c r="G11" s="177"/>
      <c r="H11" s="177"/>
      <c r="I11" s="177"/>
      <c r="J11" s="177"/>
      <c r="K11" s="177"/>
      <c r="L11" s="177"/>
      <c r="M11" s="177"/>
      <c r="N11" s="177"/>
      <c r="O11" s="177"/>
    </row>
    <row r="12" spans="1:27" x14ac:dyDescent="0.25">
      <c r="A12" s="177"/>
      <c r="B12" s="177"/>
      <c r="C12" s="177"/>
      <c r="D12" s="177"/>
      <c r="E12" s="177"/>
      <c r="F12" s="177"/>
      <c r="G12" s="177"/>
      <c r="H12" s="177"/>
      <c r="I12" s="177"/>
      <c r="J12" s="177"/>
      <c r="K12" s="177"/>
      <c r="L12" s="177"/>
      <c r="M12" s="177"/>
      <c r="N12" s="177"/>
      <c r="O12" s="177"/>
    </row>
    <row r="13" spans="1:27" x14ac:dyDescent="0.25">
      <c r="A13" s="177"/>
      <c r="B13" s="177"/>
      <c r="C13" s="177"/>
      <c r="D13" s="177"/>
      <c r="E13" s="177"/>
      <c r="F13" s="177"/>
      <c r="G13" s="177"/>
      <c r="H13" s="177"/>
      <c r="I13" s="177"/>
      <c r="J13" s="177"/>
      <c r="K13" s="177"/>
      <c r="L13" s="177"/>
      <c r="M13" s="177"/>
      <c r="N13" s="177"/>
      <c r="O13" s="177"/>
    </row>
    <row r="14" spans="1:27" x14ac:dyDescent="0.25">
      <c r="A14" s="177"/>
      <c r="B14" s="177"/>
      <c r="C14" s="177"/>
      <c r="D14" s="177"/>
      <c r="E14" s="177"/>
      <c r="F14" s="177"/>
      <c r="G14" s="177"/>
      <c r="H14" s="177"/>
      <c r="I14" s="177"/>
      <c r="J14" s="177"/>
      <c r="K14" s="177"/>
      <c r="L14" s="177"/>
      <c r="M14" s="177"/>
      <c r="N14" s="177"/>
      <c r="O14" s="177"/>
    </row>
    <row r="15" spans="1:27" x14ac:dyDescent="0.25">
      <c r="A15" s="177"/>
      <c r="B15" s="177"/>
      <c r="C15" s="177"/>
      <c r="D15" s="177"/>
      <c r="E15" s="177"/>
      <c r="F15" s="177"/>
      <c r="G15" s="177"/>
      <c r="H15" s="177"/>
      <c r="I15" s="177"/>
      <c r="J15" s="177"/>
      <c r="K15" s="177"/>
      <c r="L15" s="177"/>
      <c r="M15" s="177"/>
      <c r="N15" s="177"/>
      <c r="O15" s="177"/>
    </row>
    <row r="16" spans="1:27" x14ac:dyDescent="0.25">
      <c r="A16" s="177"/>
      <c r="B16" s="177"/>
      <c r="C16" s="177"/>
      <c r="D16" s="177"/>
      <c r="E16" s="177"/>
      <c r="F16" s="177"/>
      <c r="G16" s="177"/>
      <c r="H16" s="177"/>
      <c r="I16" s="177"/>
      <c r="J16" s="177"/>
      <c r="K16" s="177"/>
      <c r="L16" s="177"/>
      <c r="M16" s="177"/>
      <c r="N16" s="177"/>
      <c r="O16" s="177"/>
    </row>
    <row r="17" spans="1:15" ht="15" hidden="1" customHeight="1" x14ac:dyDescent="0.25">
      <c r="A17" s="177"/>
      <c r="B17" s="177"/>
      <c r="C17" s="177"/>
      <c r="D17" s="177"/>
      <c r="E17" s="177"/>
      <c r="F17" s="177"/>
      <c r="G17" s="177"/>
      <c r="H17" s="177"/>
      <c r="I17" s="177"/>
      <c r="J17" s="177"/>
      <c r="K17" s="177"/>
      <c r="L17" s="177"/>
      <c r="M17" s="177"/>
      <c r="N17" s="177"/>
      <c r="O17" s="177"/>
    </row>
    <row r="18" spans="1:15" ht="15" hidden="1" customHeight="1" x14ac:dyDescent="0.25">
      <c r="A18" s="177"/>
      <c r="B18" s="177"/>
      <c r="C18" s="177"/>
      <c r="D18" s="177"/>
      <c r="E18" s="177"/>
      <c r="F18" s="177"/>
      <c r="G18" s="177"/>
      <c r="H18" s="177"/>
      <c r="I18" s="177"/>
      <c r="J18" s="177"/>
      <c r="K18" s="177"/>
      <c r="L18" s="177"/>
      <c r="M18" s="177"/>
      <c r="N18" s="177"/>
      <c r="O18" s="177"/>
    </row>
    <row r="19" spans="1:15" ht="15" hidden="1" customHeight="1" x14ac:dyDescent="0.25">
      <c r="A19" s="177"/>
      <c r="B19" s="177"/>
      <c r="C19" s="177"/>
      <c r="D19" s="177"/>
      <c r="E19" s="177"/>
      <c r="F19" s="177"/>
      <c r="G19" s="177"/>
      <c r="H19" s="177"/>
      <c r="I19" s="177"/>
      <c r="J19" s="177"/>
      <c r="K19" s="177"/>
      <c r="L19" s="177"/>
      <c r="M19" s="177"/>
      <c r="N19" s="177"/>
      <c r="O19" s="177"/>
    </row>
    <row r="20" spans="1:15" ht="15" hidden="1" customHeight="1" x14ac:dyDescent="0.25">
      <c r="A20" s="177"/>
      <c r="B20" s="177"/>
      <c r="C20" s="177"/>
      <c r="D20" s="177"/>
      <c r="E20" s="177"/>
      <c r="F20" s="177"/>
      <c r="G20" s="177"/>
      <c r="H20" s="177"/>
      <c r="I20" s="177"/>
      <c r="J20" s="177"/>
      <c r="K20" s="177"/>
      <c r="L20" s="177"/>
      <c r="M20" s="177"/>
      <c r="N20" s="177"/>
      <c r="O20" s="177"/>
    </row>
    <row r="21" spans="1:15" ht="15" hidden="1" customHeight="1" x14ac:dyDescent="0.25">
      <c r="A21" s="177"/>
      <c r="B21" s="177"/>
      <c r="C21" s="177"/>
      <c r="D21" s="177"/>
      <c r="E21" s="177"/>
      <c r="F21" s="177"/>
      <c r="G21" s="177"/>
      <c r="H21" s="177"/>
      <c r="I21" s="177"/>
      <c r="J21" s="177"/>
      <c r="K21" s="177"/>
      <c r="L21" s="177"/>
      <c r="M21" s="177"/>
      <c r="N21" s="177"/>
      <c r="O21" s="177"/>
    </row>
    <row r="22" spans="1:15" ht="15" hidden="1" customHeight="1" x14ac:dyDescent="0.25">
      <c r="A22" s="177"/>
      <c r="B22" s="177"/>
      <c r="C22" s="177"/>
      <c r="D22" s="177"/>
      <c r="E22" s="177"/>
      <c r="F22" s="177"/>
      <c r="G22" s="177"/>
      <c r="H22" s="177"/>
      <c r="I22" s="177"/>
      <c r="J22" s="177"/>
      <c r="K22" s="177"/>
      <c r="L22" s="177"/>
      <c r="M22" s="177"/>
      <c r="N22" s="177"/>
      <c r="O22" s="177"/>
    </row>
    <row r="23" spans="1:15" ht="15" hidden="1" customHeight="1" x14ac:dyDescent="0.25">
      <c r="A23" s="177"/>
      <c r="B23" s="177"/>
      <c r="C23" s="177"/>
      <c r="D23" s="177"/>
      <c r="E23" s="177"/>
      <c r="F23" s="177"/>
      <c r="G23" s="177"/>
      <c r="H23" s="177"/>
      <c r="I23" s="177"/>
      <c r="J23" s="177"/>
      <c r="K23" s="177"/>
      <c r="L23" s="177"/>
      <c r="M23" s="177"/>
      <c r="N23" s="177"/>
      <c r="O23" s="177"/>
    </row>
    <row r="24" spans="1:15" ht="15" hidden="1" customHeight="1" x14ac:dyDescent="0.25">
      <c r="A24" s="177"/>
      <c r="B24" s="177"/>
      <c r="C24" s="177"/>
      <c r="D24" s="177"/>
      <c r="E24" s="177"/>
      <c r="F24" s="177"/>
      <c r="G24" s="177"/>
      <c r="H24" s="177"/>
      <c r="I24" s="177"/>
      <c r="J24" s="177"/>
      <c r="K24" s="177"/>
      <c r="L24" s="177"/>
      <c r="M24" s="177"/>
      <c r="N24" s="177"/>
      <c r="O24" s="177"/>
    </row>
    <row r="25" spans="1:15" ht="15" hidden="1" customHeight="1" x14ac:dyDescent="0.25">
      <c r="A25" s="177"/>
      <c r="B25" s="177"/>
      <c r="C25" s="177"/>
      <c r="D25" s="177"/>
      <c r="E25" s="177"/>
      <c r="F25" s="177"/>
      <c r="G25" s="177"/>
      <c r="H25" s="177"/>
      <c r="I25" s="177"/>
      <c r="J25" s="177"/>
      <c r="K25" s="177"/>
      <c r="L25" s="177"/>
      <c r="M25" s="177"/>
      <c r="N25" s="177"/>
      <c r="O25" s="177"/>
    </row>
    <row r="26" spans="1:15" ht="15" hidden="1" customHeight="1" x14ac:dyDescent="0.25">
      <c r="A26" s="177"/>
      <c r="B26" s="177"/>
      <c r="C26" s="177"/>
      <c r="D26" s="177"/>
      <c r="E26" s="177"/>
      <c r="F26" s="177"/>
      <c r="G26" s="177"/>
      <c r="H26" s="177"/>
      <c r="I26" s="177"/>
      <c r="J26" s="177"/>
      <c r="K26" s="177"/>
      <c r="L26" s="177"/>
      <c r="M26" s="177"/>
      <c r="N26" s="177"/>
      <c r="O26" s="177"/>
    </row>
    <row r="27" spans="1:15" ht="15" hidden="1" customHeight="1" x14ac:dyDescent="0.25">
      <c r="A27" s="177"/>
      <c r="B27" s="177"/>
      <c r="C27" s="177"/>
      <c r="D27" s="177"/>
      <c r="E27" s="177"/>
      <c r="F27" s="177"/>
      <c r="G27" s="177"/>
      <c r="H27" s="177"/>
      <c r="I27" s="177"/>
      <c r="J27" s="177"/>
      <c r="K27" s="177"/>
      <c r="L27" s="177"/>
      <c r="M27" s="177"/>
      <c r="N27" s="177"/>
      <c r="O27" s="177"/>
    </row>
    <row r="28" spans="1:15" ht="15" hidden="1" customHeight="1" x14ac:dyDescent="0.25">
      <c r="A28" s="177"/>
      <c r="B28" s="177"/>
      <c r="C28" s="177"/>
      <c r="D28" s="177"/>
      <c r="E28" s="177"/>
      <c r="F28" s="177"/>
      <c r="G28" s="177"/>
      <c r="H28" s="177"/>
      <c r="I28" s="177"/>
      <c r="J28" s="177"/>
      <c r="K28" s="177"/>
      <c r="L28" s="177"/>
      <c r="M28" s="177"/>
      <c r="N28" s="177"/>
      <c r="O28" s="177"/>
    </row>
    <row r="29" spans="1:15" ht="15" hidden="1" customHeight="1" x14ac:dyDescent="0.25">
      <c r="A29" s="177"/>
      <c r="B29" s="177"/>
      <c r="C29" s="177"/>
      <c r="D29" s="177"/>
      <c r="E29" s="177"/>
      <c r="F29" s="177"/>
      <c r="G29" s="177"/>
      <c r="H29" s="177"/>
      <c r="I29" s="177"/>
      <c r="J29" s="177"/>
      <c r="K29" s="177"/>
      <c r="L29" s="177"/>
      <c r="M29" s="177"/>
      <c r="N29" s="177"/>
      <c r="O29" s="177"/>
    </row>
    <row r="30" spans="1:15" ht="15" hidden="1" customHeight="1" x14ac:dyDescent="0.25">
      <c r="A30" s="177"/>
      <c r="B30" s="177"/>
      <c r="C30" s="177"/>
      <c r="D30" s="177"/>
      <c r="E30" s="177"/>
      <c r="F30" s="177"/>
      <c r="G30" s="177"/>
      <c r="H30" s="177"/>
      <c r="I30" s="177"/>
      <c r="J30" s="177"/>
      <c r="K30" s="177"/>
      <c r="L30" s="177"/>
      <c r="M30" s="177"/>
      <c r="N30" s="177"/>
      <c r="O30" s="177"/>
    </row>
    <row r="31" spans="1:15" ht="15" hidden="1" customHeight="1" x14ac:dyDescent="0.25">
      <c r="A31" s="177"/>
      <c r="B31" s="177"/>
      <c r="C31" s="177"/>
      <c r="D31" s="177"/>
      <c r="E31" s="177"/>
      <c r="F31" s="177"/>
      <c r="G31" s="177"/>
      <c r="H31" s="177"/>
      <c r="I31" s="177"/>
      <c r="J31" s="177"/>
      <c r="K31" s="177"/>
      <c r="L31" s="177"/>
      <c r="M31" s="177"/>
      <c r="N31" s="177"/>
      <c r="O31" s="177"/>
    </row>
    <row r="32" spans="1:15" ht="15" hidden="1" customHeight="1" x14ac:dyDescent="0.25">
      <c r="A32" s="177"/>
      <c r="B32" s="177"/>
      <c r="C32" s="177"/>
      <c r="D32" s="177"/>
      <c r="E32" s="177"/>
      <c r="F32" s="177"/>
      <c r="G32" s="177"/>
      <c r="H32" s="177"/>
      <c r="I32" s="177"/>
      <c r="J32" s="177"/>
      <c r="K32" s="177"/>
      <c r="L32" s="177"/>
      <c r="M32" s="177"/>
      <c r="N32" s="177"/>
      <c r="O32" s="177"/>
    </row>
    <row r="33" spans="1:15" ht="15" hidden="1" customHeight="1" x14ac:dyDescent="0.25">
      <c r="A33" s="177"/>
      <c r="B33" s="177"/>
      <c r="C33" s="177"/>
      <c r="D33" s="177"/>
      <c r="E33" s="177"/>
      <c r="F33" s="177"/>
      <c r="G33" s="177"/>
      <c r="H33" s="177"/>
      <c r="I33" s="177"/>
      <c r="J33" s="177"/>
      <c r="K33" s="177"/>
      <c r="L33" s="177"/>
      <c r="M33" s="177"/>
      <c r="N33" s="177"/>
      <c r="O33" s="177"/>
    </row>
    <row r="34" spans="1:15" x14ac:dyDescent="0.25">
      <c r="A34" s="177"/>
      <c r="B34" s="177"/>
      <c r="C34" s="177"/>
      <c r="D34" s="177"/>
      <c r="E34" s="177"/>
      <c r="F34" s="177"/>
      <c r="G34" s="177"/>
      <c r="H34" s="177"/>
      <c r="I34" s="177"/>
      <c r="J34" s="177"/>
      <c r="K34" s="177"/>
      <c r="L34" s="177"/>
      <c r="M34" s="177"/>
      <c r="N34" s="177"/>
      <c r="O34" s="177"/>
    </row>
    <row r="35" spans="1:15" x14ac:dyDescent="0.25">
      <c r="A35" s="177"/>
      <c r="B35" s="177"/>
      <c r="C35" s="177"/>
      <c r="D35" s="177"/>
      <c r="E35" s="177"/>
      <c r="F35" s="177"/>
      <c r="G35" s="177"/>
      <c r="H35" s="177"/>
      <c r="I35" s="177"/>
      <c r="J35" s="177"/>
      <c r="K35" s="177"/>
      <c r="L35" s="177"/>
      <c r="M35" s="177"/>
      <c r="N35" s="177"/>
      <c r="O35" s="177"/>
    </row>
    <row r="36" spans="1:15" ht="15" hidden="1" customHeight="1" x14ac:dyDescent="0.25">
      <c r="A36" s="177"/>
      <c r="B36" s="177"/>
      <c r="C36" s="177"/>
      <c r="D36" s="177"/>
      <c r="E36" s="177"/>
      <c r="F36" s="177"/>
      <c r="G36" s="177"/>
      <c r="H36" s="177"/>
      <c r="I36" s="177"/>
      <c r="J36" s="177"/>
      <c r="K36" s="177"/>
      <c r="L36" s="177"/>
      <c r="M36" s="177"/>
      <c r="N36" s="177"/>
      <c r="O36" s="177"/>
    </row>
    <row r="37" spans="1:15" ht="15" hidden="1" customHeight="1" x14ac:dyDescent="0.25">
      <c r="A37" s="177"/>
      <c r="B37" s="177"/>
      <c r="C37" s="177"/>
      <c r="D37" s="177"/>
      <c r="E37" s="177"/>
      <c r="F37" s="177"/>
      <c r="G37" s="177"/>
      <c r="H37" s="177"/>
      <c r="I37" s="177"/>
      <c r="J37" s="177"/>
      <c r="K37" s="177"/>
      <c r="L37" s="177"/>
      <c r="M37" s="177"/>
      <c r="N37" s="177"/>
      <c r="O37" s="177"/>
    </row>
    <row r="38" spans="1:15" ht="15" hidden="1" customHeight="1" x14ac:dyDescent="0.25">
      <c r="A38" s="177"/>
      <c r="B38" s="177"/>
      <c r="C38" s="177"/>
      <c r="D38" s="177"/>
      <c r="E38" s="177"/>
      <c r="F38" s="177"/>
      <c r="G38" s="177"/>
      <c r="H38" s="177"/>
      <c r="I38" s="177"/>
      <c r="J38" s="177"/>
      <c r="K38" s="177"/>
      <c r="L38" s="177"/>
      <c r="M38" s="177"/>
      <c r="N38" s="177"/>
      <c r="O38" s="177"/>
    </row>
    <row r="39" spans="1:15" ht="15" hidden="1" customHeight="1" x14ac:dyDescent="0.25">
      <c r="A39" s="177"/>
      <c r="B39" s="177"/>
      <c r="C39" s="177"/>
      <c r="D39" s="177"/>
      <c r="E39" s="177"/>
      <c r="F39" s="177"/>
      <c r="G39" s="177"/>
      <c r="H39" s="177"/>
      <c r="I39" s="177"/>
      <c r="J39" s="177"/>
      <c r="K39" s="177"/>
      <c r="L39" s="177"/>
      <c r="M39" s="177"/>
      <c r="N39" s="177"/>
      <c r="O39" s="177"/>
    </row>
    <row r="40" spans="1:15" ht="15" hidden="1" customHeight="1" x14ac:dyDescent="0.25">
      <c r="A40" s="177"/>
      <c r="B40" s="177"/>
      <c r="C40" s="177"/>
      <c r="D40" s="177"/>
      <c r="E40" s="177"/>
      <c r="F40" s="177"/>
      <c r="G40" s="177"/>
      <c r="H40" s="177"/>
      <c r="I40" s="177"/>
      <c r="J40" s="177"/>
      <c r="K40" s="177"/>
      <c r="L40" s="177"/>
      <c r="M40" s="177"/>
      <c r="N40" s="177"/>
      <c r="O40" s="177"/>
    </row>
    <row r="41" spans="1:15" ht="15" hidden="1" customHeight="1" x14ac:dyDescent="0.25">
      <c r="A41" s="177"/>
      <c r="B41" s="177"/>
      <c r="C41" s="177"/>
      <c r="D41" s="177"/>
      <c r="E41" s="177"/>
      <c r="F41" s="177"/>
      <c r="G41" s="177"/>
      <c r="H41" s="177"/>
      <c r="I41" s="177"/>
      <c r="J41" s="177"/>
      <c r="K41" s="177"/>
      <c r="L41" s="177"/>
      <c r="M41" s="177"/>
      <c r="N41" s="177"/>
      <c r="O41" s="177"/>
    </row>
    <row r="42" spans="1:15" ht="15" hidden="1" customHeight="1" x14ac:dyDescent="0.25">
      <c r="A42" s="177"/>
      <c r="B42" s="177"/>
      <c r="C42" s="177"/>
      <c r="D42" s="177"/>
      <c r="E42" s="177"/>
      <c r="F42" s="177"/>
      <c r="G42" s="177"/>
      <c r="H42" s="177"/>
      <c r="I42" s="177"/>
      <c r="J42" s="177"/>
      <c r="K42" s="177"/>
      <c r="L42" s="177"/>
      <c r="M42" s="177"/>
      <c r="N42" s="177"/>
      <c r="O42" s="177"/>
    </row>
    <row r="43" spans="1:15" ht="15" hidden="1" customHeight="1" x14ac:dyDescent="0.25">
      <c r="A43" s="177"/>
      <c r="B43" s="177"/>
      <c r="C43" s="177"/>
      <c r="D43" s="177"/>
      <c r="E43" s="177"/>
      <c r="F43" s="177"/>
      <c r="G43" s="177"/>
      <c r="H43" s="177"/>
      <c r="I43" s="177"/>
      <c r="J43" s="177"/>
      <c r="K43" s="177"/>
      <c r="L43" s="177"/>
      <c r="M43" s="177"/>
      <c r="N43" s="177"/>
      <c r="O43" s="177"/>
    </row>
    <row r="44" spans="1:15" ht="15" hidden="1" customHeight="1" x14ac:dyDescent="0.25">
      <c r="A44" s="177"/>
      <c r="B44" s="177"/>
      <c r="C44" s="177"/>
      <c r="D44" s="177"/>
      <c r="E44" s="177"/>
      <c r="F44" s="177"/>
      <c r="G44" s="177"/>
      <c r="H44" s="177"/>
      <c r="I44" s="177"/>
      <c r="J44" s="177"/>
      <c r="K44" s="177"/>
      <c r="L44" s="177"/>
      <c r="M44" s="177"/>
      <c r="N44" s="177"/>
      <c r="O44" s="177"/>
    </row>
    <row r="45" spans="1:15" ht="15" hidden="1" customHeight="1" x14ac:dyDescent="0.25">
      <c r="A45" s="177"/>
      <c r="B45" s="177"/>
      <c r="C45" s="177"/>
      <c r="D45" s="177"/>
      <c r="E45" s="177"/>
      <c r="F45" s="177"/>
      <c r="G45" s="177"/>
      <c r="H45" s="177"/>
      <c r="I45" s="177"/>
      <c r="J45" s="177"/>
      <c r="K45" s="177"/>
      <c r="L45" s="177"/>
      <c r="M45" s="177"/>
      <c r="N45" s="177"/>
      <c r="O45" s="177"/>
    </row>
    <row r="46" spans="1:15" ht="15" hidden="1" customHeight="1" x14ac:dyDescent="0.25">
      <c r="A46" s="177"/>
      <c r="B46" s="177"/>
      <c r="C46" s="177"/>
      <c r="D46" s="177"/>
      <c r="E46" s="177"/>
      <c r="F46" s="177"/>
      <c r="G46" s="177"/>
      <c r="H46" s="177"/>
      <c r="I46" s="177"/>
      <c r="J46" s="177"/>
      <c r="K46" s="177"/>
      <c r="L46" s="177"/>
      <c r="M46" s="177"/>
      <c r="N46" s="177"/>
      <c r="O46" s="177"/>
    </row>
    <row r="47" spans="1:15" ht="15" hidden="1" customHeight="1" x14ac:dyDescent="0.25">
      <c r="A47" s="177"/>
      <c r="B47" s="177"/>
      <c r="C47" s="177"/>
      <c r="D47" s="177"/>
      <c r="E47" s="177"/>
      <c r="F47" s="177"/>
      <c r="G47" s="177"/>
      <c r="H47" s="177"/>
      <c r="I47" s="177"/>
      <c r="J47" s="177"/>
      <c r="K47" s="177"/>
      <c r="L47" s="177"/>
      <c r="M47" s="177"/>
      <c r="N47" s="177"/>
      <c r="O47" s="177"/>
    </row>
    <row r="48" spans="1:15" ht="15" hidden="1" customHeight="1" x14ac:dyDescent="0.25">
      <c r="A48" s="177"/>
      <c r="B48" s="177"/>
      <c r="C48" s="177"/>
      <c r="D48" s="177"/>
      <c r="E48" s="177"/>
      <c r="F48" s="177"/>
      <c r="G48" s="177"/>
      <c r="H48" s="177"/>
      <c r="I48" s="177"/>
      <c r="J48" s="177"/>
      <c r="K48" s="177"/>
      <c r="L48" s="177"/>
      <c r="M48" s="177"/>
      <c r="N48" s="177"/>
      <c r="O48" s="177"/>
    </row>
    <row r="49" spans="1:15" x14ac:dyDescent="0.25">
      <c r="A49" s="177"/>
      <c r="B49" s="177"/>
      <c r="C49" s="177"/>
      <c r="D49" s="177"/>
      <c r="E49" s="177"/>
      <c r="F49" s="177"/>
      <c r="G49" s="177"/>
      <c r="H49" s="177"/>
      <c r="I49" s="177"/>
      <c r="J49" s="177"/>
      <c r="K49" s="177"/>
      <c r="L49" s="177"/>
      <c r="M49" s="177"/>
      <c r="N49" s="177"/>
      <c r="O49" s="177"/>
    </row>
    <row r="50" spans="1:15" x14ac:dyDescent="0.25">
      <c r="A50" s="177"/>
      <c r="B50" s="177"/>
      <c r="C50" s="177"/>
      <c r="D50" s="177"/>
      <c r="E50" s="177"/>
      <c r="F50" s="177"/>
      <c r="G50" s="177"/>
      <c r="H50" s="177"/>
      <c r="I50" s="177"/>
      <c r="J50" s="177"/>
      <c r="K50" s="177"/>
      <c r="L50" s="177"/>
      <c r="M50" s="177"/>
      <c r="N50" s="177"/>
      <c r="O50" s="177"/>
    </row>
    <row r="51" spans="1:15" x14ac:dyDescent="0.25">
      <c r="A51" s="177"/>
      <c r="B51" s="177"/>
      <c r="C51" s="177"/>
      <c r="D51" s="177"/>
      <c r="E51" s="177"/>
      <c r="F51" s="177"/>
      <c r="G51" s="177"/>
      <c r="H51" s="177"/>
      <c r="I51" s="177"/>
      <c r="J51" s="177"/>
      <c r="K51" s="177"/>
      <c r="L51" s="177"/>
      <c r="M51" s="177"/>
      <c r="N51" s="177"/>
      <c r="O51" s="177"/>
    </row>
    <row r="52" spans="1:15" x14ac:dyDescent="0.25">
      <c r="A52" s="177"/>
      <c r="B52" s="177"/>
      <c r="C52" s="177"/>
      <c r="D52" s="177"/>
      <c r="E52" s="177"/>
      <c r="F52" s="177"/>
      <c r="G52" s="177"/>
      <c r="H52" s="177"/>
      <c r="I52" s="177"/>
      <c r="J52" s="177"/>
      <c r="K52" s="177"/>
      <c r="L52" s="177"/>
      <c r="M52" s="177"/>
      <c r="N52" s="177"/>
      <c r="O52" s="177"/>
    </row>
    <row r="53" spans="1:15" x14ac:dyDescent="0.25">
      <c r="A53" s="177"/>
      <c r="B53" s="177"/>
      <c r="C53" s="177"/>
      <c r="D53" s="177"/>
      <c r="E53" s="177"/>
      <c r="F53" s="177"/>
      <c r="G53" s="177"/>
      <c r="H53" s="177"/>
      <c r="I53" s="177"/>
      <c r="J53" s="177"/>
      <c r="K53" s="177"/>
      <c r="L53" s="177"/>
      <c r="M53" s="177"/>
      <c r="N53" s="177"/>
      <c r="O53" s="177"/>
    </row>
    <row r="54" spans="1:15" x14ac:dyDescent="0.25">
      <c r="A54" s="177"/>
      <c r="B54" s="177"/>
      <c r="C54" s="177"/>
      <c r="D54" s="177"/>
      <c r="E54" s="177"/>
      <c r="F54" s="177"/>
      <c r="G54" s="177"/>
      <c r="H54" s="177"/>
      <c r="I54" s="177"/>
      <c r="J54" s="177"/>
      <c r="K54" s="177"/>
      <c r="L54" s="177"/>
      <c r="M54" s="177"/>
      <c r="N54" s="177"/>
      <c r="O54" s="177"/>
    </row>
    <row r="55" spans="1:15" ht="15" hidden="1" customHeight="1" x14ac:dyDescent="0.25">
      <c r="A55" s="177"/>
      <c r="B55" s="177"/>
      <c r="C55" s="177"/>
      <c r="D55" s="177"/>
      <c r="E55" s="177"/>
      <c r="F55" s="177"/>
      <c r="G55" s="177"/>
      <c r="H55" s="177"/>
      <c r="I55" s="177"/>
      <c r="J55" s="177"/>
      <c r="K55" s="177"/>
      <c r="L55" s="177"/>
      <c r="M55" s="177"/>
      <c r="N55" s="177"/>
      <c r="O55" s="177"/>
    </row>
    <row r="56" spans="1:15" ht="15" hidden="1" customHeight="1" x14ac:dyDescent="0.25">
      <c r="A56" s="177"/>
      <c r="B56" s="177"/>
      <c r="C56" s="177"/>
      <c r="D56" s="177"/>
      <c r="E56" s="177"/>
      <c r="F56" s="177"/>
      <c r="G56" s="177"/>
      <c r="H56" s="177"/>
      <c r="I56" s="177"/>
      <c r="J56" s="177"/>
      <c r="K56" s="177"/>
      <c r="L56" s="177"/>
      <c r="M56" s="177"/>
      <c r="N56" s="177"/>
      <c r="O56" s="177"/>
    </row>
    <row r="57" spans="1:15" ht="15" hidden="1" customHeight="1" x14ac:dyDescent="0.25">
      <c r="A57" s="177"/>
      <c r="B57" s="177"/>
      <c r="C57" s="177"/>
      <c r="D57" s="177"/>
      <c r="E57" s="177"/>
      <c r="F57" s="177"/>
      <c r="G57" s="177"/>
      <c r="H57" s="177"/>
      <c r="I57" s="177"/>
      <c r="J57" s="177"/>
      <c r="K57" s="177"/>
      <c r="L57" s="177"/>
      <c r="M57" s="177"/>
      <c r="N57" s="177"/>
      <c r="O57" s="177"/>
    </row>
    <row r="58" spans="1:15" ht="15" hidden="1" customHeight="1" x14ac:dyDescent="0.25">
      <c r="A58" s="177"/>
      <c r="B58" s="177"/>
      <c r="C58" s="177"/>
      <c r="D58" s="177"/>
      <c r="E58" s="177"/>
      <c r="F58" s="177"/>
      <c r="G58" s="177"/>
      <c r="H58" s="177"/>
      <c r="I58" s="177"/>
      <c r="J58" s="177"/>
      <c r="K58" s="177"/>
      <c r="L58" s="177"/>
      <c r="M58" s="177"/>
      <c r="N58" s="177"/>
      <c r="O58" s="177"/>
    </row>
    <row r="59" spans="1:15" x14ac:dyDescent="0.25">
      <c r="A59" s="177"/>
      <c r="B59" s="177"/>
      <c r="C59" s="177"/>
      <c r="D59" s="177"/>
      <c r="E59" s="177"/>
      <c r="F59" s="177"/>
      <c r="G59" s="177"/>
      <c r="H59" s="177"/>
      <c r="I59" s="177"/>
      <c r="J59" s="177"/>
      <c r="K59" s="177"/>
      <c r="L59" s="177"/>
      <c r="M59" s="177"/>
      <c r="N59" s="177"/>
      <c r="O59" s="177"/>
    </row>
    <row r="60" spans="1:15" x14ac:dyDescent="0.25">
      <c r="A60" s="177"/>
      <c r="B60" s="177"/>
      <c r="C60" s="177"/>
      <c r="D60" s="177"/>
      <c r="E60" s="177"/>
      <c r="F60" s="177"/>
      <c r="G60" s="177"/>
      <c r="H60" s="177"/>
      <c r="I60" s="177"/>
      <c r="J60" s="177"/>
      <c r="K60" s="177"/>
      <c r="L60" s="177"/>
      <c r="M60" s="177"/>
      <c r="N60" s="177"/>
      <c r="O60" s="177"/>
    </row>
  </sheetData>
  <mergeCells count="1">
    <mergeCell ref="A8:O60"/>
  </mergeCells>
  <pageMargins left="0.7" right="0.7" top="0.75" bottom="0.75" header="0.3" footer="0.3"/>
  <pageSetup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showGridLines="0" tabSelected="1" zoomScaleNormal="100" workbookViewId="0">
      <pane xSplit="1" topLeftCell="B1" activePane="topRight" state="frozen"/>
      <selection pane="topRight" activeCell="A34" sqref="A34"/>
    </sheetView>
  </sheetViews>
  <sheetFormatPr defaultRowHeight="15" x14ac:dyDescent="0.25"/>
  <cols>
    <col min="1" max="1" width="13.42578125" bestFit="1" customWidth="1"/>
    <col min="2" max="2" width="14.7109375" customWidth="1"/>
    <col min="3" max="3" width="18.42578125" bestFit="1" customWidth="1"/>
    <col min="4" max="4" width="14.7109375" customWidth="1"/>
  </cols>
  <sheetData>
    <row r="1" spans="1:4" ht="20.25" x14ac:dyDescent="0.3">
      <c r="A1" s="2" t="s">
        <v>5</v>
      </c>
      <c r="B1" s="1"/>
      <c r="C1" s="3"/>
      <c r="D1" s="1"/>
    </row>
    <row r="2" spans="1:4" ht="15.75" x14ac:dyDescent="0.25">
      <c r="A2" s="4" t="s">
        <v>178</v>
      </c>
      <c r="B2" s="1"/>
      <c r="C2" s="3"/>
      <c r="D2" s="1"/>
    </row>
    <row r="3" spans="1:4" x14ac:dyDescent="0.25">
      <c r="A3" s="10" t="s">
        <v>169</v>
      </c>
      <c r="B3" s="9"/>
      <c r="C3" s="3"/>
      <c r="D3" s="1"/>
    </row>
    <row r="4" spans="1:4" x14ac:dyDescent="0.25">
      <c r="A4" s="5" t="s">
        <v>170</v>
      </c>
      <c r="B4" s="1"/>
      <c r="C4" s="3"/>
      <c r="D4" s="1"/>
    </row>
    <row r="5" spans="1:4" x14ac:dyDescent="0.25">
      <c r="A5" s="6" t="s">
        <v>6</v>
      </c>
      <c r="B5" s="1"/>
      <c r="C5" s="3"/>
      <c r="D5" s="1"/>
    </row>
    <row r="6" spans="1:4" x14ac:dyDescent="0.25">
      <c r="A6" s="5"/>
      <c r="B6" s="1"/>
      <c r="C6" s="3"/>
      <c r="D6" s="1"/>
    </row>
    <row r="7" spans="1:4" ht="16.5" customHeight="1" x14ac:dyDescent="0.25">
      <c r="A7" s="5" t="s">
        <v>63</v>
      </c>
      <c r="B7" s="1"/>
      <c r="C7" s="3"/>
      <c r="D7" s="1"/>
    </row>
    <row r="8" spans="1:4" ht="62.25" customHeight="1" x14ac:dyDescent="0.25">
      <c r="A8" s="180" t="s">
        <v>7</v>
      </c>
      <c r="B8" s="180"/>
      <c r="C8" s="180"/>
      <c r="D8" s="180"/>
    </row>
    <row r="9" spans="1:4" x14ac:dyDescent="0.25">
      <c r="C9" s="84"/>
      <c r="D9" s="84"/>
    </row>
    <row r="10" spans="1:4" s="24" customFormat="1" ht="12.75" x14ac:dyDescent="0.2">
      <c r="B10" s="26" t="s">
        <v>0</v>
      </c>
      <c r="C10" s="27" t="s">
        <v>1</v>
      </c>
      <c r="D10" s="26" t="s">
        <v>2</v>
      </c>
    </row>
    <row r="11" spans="1:4" s="14" customFormat="1" ht="14.25" customHeight="1" x14ac:dyDescent="0.2">
      <c r="A11" s="11" t="s">
        <v>9</v>
      </c>
      <c r="B11" s="12">
        <v>2018</v>
      </c>
      <c r="C11" s="13">
        <v>2019</v>
      </c>
      <c r="D11" s="178" t="s">
        <v>60</v>
      </c>
    </row>
    <row r="12" spans="1:4" s="14" customFormat="1" ht="12.75" x14ac:dyDescent="0.2">
      <c r="A12" s="86" t="s">
        <v>4</v>
      </c>
      <c r="B12" s="173" t="s">
        <v>171</v>
      </c>
      <c r="C12" s="173" t="s">
        <v>172</v>
      </c>
      <c r="D12" s="179"/>
    </row>
    <row r="13" spans="1:4" s="14" customFormat="1" ht="12.75" x14ac:dyDescent="0.2">
      <c r="A13" s="85">
        <v>1000</v>
      </c>
      <c r="B13" s="16">
        <v>28984561767</v>
      </c>
      <c r="C13" s="16">
        <v>30027308475.122002</v>
      </c>
      <c r="D13" s="17">
        <f>+C13/B13-1</f>
        <v>3.5975934930615683E-2</v>
      </c>
    </row>
    <row r="14" spans="1:4" s="14" customFormat="1" ht="12.75" x14ac:dyDescent="0.2">
      <c r="A14" s="18">
        <v>500</v>
      </c>
      <c r="B14" s="19">
        <v>27381232827</v>
      </c>
      <c r="C14" s="19">
        <v>28193559402.863098</v>
      </c>
      <c r="D14" s="20">
        <f t="shared" ref="D14:D19" si="0">+C14/B14-1</f>
        <v>2.9667275428960194E-2</v>
      </c>
    </row>
    <row r="15" spans="1:4" s="14" customFormat="1" ht="12.75" x14ac:dyDescent="0.2">
      <c r="A15" s="15">
        <v>250</v>
      </c>
      <c r="B15" s="21">
        <v>24024252717</v>
      </c>
      <c r="C15" s="21">
        <v>24931256325.3978</v>
      </c>
      <c r="D15" s="22">
        <f t="shared" si="0"/>
        <v>3.7753665809383774E-2</v>
      </c>
    </row>
    <row r="16" spans="1:4" s="14" customFormat="1" ht="12.75" x14ac:dyDescent="0.2">
      <c r="A16" s="18">
        <v>100</v>
      </c>
      <c r="B16" s="19">
        <v>19600669276</v>
      </c>
      <c r="C16" s="19">
        <v>20323690269.566101</v>
      </c>
      <c r="D16" s="20">
        <f t="shared" si="0"/>
        <v>3.6887566612401557E-2</v>
      </c>
    </row>
    <row r="17" spans="1:4" s="14" customFormat="1" ht="12.75" x14ac:dyDescent="0.2">
      <c r="A17" s="15">
        <v>50</v>
      </c>
      <c r="B17" s="21">
        <v>15757967634</v>
      </c>
      <c r="C17" s="21">
        <v>16214128287.226299</v>
      </c>
      <c r="D17" s="22">
        <f t="shared" si="0"/>
        <v>2.8947936930779683E-2</v>
      </c>
    </row>
    <row r="18" spans="1:4" s="14" customFormat="1" ht="12.75" x14ac:dyDescent="0.2">
      <c r="A18" s="18">
        <v>25</v>
      </c>
      <c r="B18" s="19">
        <v>10601021191</v>
      </c>
      <c r="C18" s="19">
        <v>10856697600.1754</v>
      </c>
      <c r="D18" s="20">
        <f t="shared" si="0"/>
        <v>2.4118092452495299E-2</v>
      </c>
    </row>
    <row r="19" spans="1:4" s="14" customFormat="1" ht="12.75" x14ac:dyDescent="0.2">
      <c r="A19" s="123">
        <v>10</v>
      </c>
      <c r="B19" s="124">
        <v>5111790604</v>
      </c>
      <c r="C19" s="124">
        <v>5203958340.8192101</v>
      </c>
      <c r="D19" s="125">
        <f t="shared" si="0"/>
        <v>1.8030421032326327E-2</v>
      </c>
    </row>
    <row r="20" spans="1:4" s="24" customFormat="1" ht="12.75" x14ac:dyDescent="0.2"/>
    <row r="21" spans="1:4" s="24" customFormat="1" ht="12.75" x14ac:dyDescent="0.2"/>
    <row r="22" spans="1:4" s="24" customFormat="1" ht="12.75" x14ac:dyDescent="0.2"/>
    <row r="23" spans="1:4" s="24" customFormat="1" ht="12.75" customHeight="1" x14ac:dyDescent="0.2">
      <c r="A23" s="23" t="s">
        <v>10</v>
      </c>
      <c r="B23" s="12">
        <v>2018</v>
      </c>
      <c r="C23" s="13">
        <v>2019</v>
      </c>
      <c r="D23" s="178" t="s">
        <v>60</v>
      </c>
    </row>
    <row r="24" spans="1:4" s="24" customFormat="1" ht="12.75" x14ac:dyDescent="0.2">
      <c r="A24" s="86" t="s">
        <v>4</v>
      </c>
      <c r="B24" s="173" t="s">
        <v>171</v>
      </c>
      <c r="C24" s="173" t="s">
        <v>172</v>
      </c>
      <c r="D24" s="179"/>
    </row>
    <row r="25" spans="1:4" s="24" customFormat="1" ht="12.75" x14ac:dyDescent="0.2">
      <c r="A25" s="85">
        <v>1000</v>
      </c>
      <c r="B25" s="16">
        <v>34037599999</v>
      </c>
      <c r="C25" s="16">
        <v>35105107201.5783</v>
      </c>
      <c r="D25" s="17">
        <f t="shared" ref="D25:D32" si="1">+C25/B25-1</f>
        <v>3.136258733311581E-2</v>
      </c>
    </row>
    <row r="26" spans="1:4" s="24" customFormat="1" ht="12.75" x14ac:dyDescent="0.2">
      <c r="A26" s="18">
        <v>500</v>
      </c>
      <c r="B26" s="19">
        <v>30073575578.326298</v>
      </c>
      <c r="C26" s="19">
        <v>31062808210.132801</v>
      </c>
      <c r="D26" s="20">
        <f t="shared" si="1"/>
        <v>3.2893748507890619E-2</v>
      </c>
    </row>
    <row r="27" spans="1:4" s="24" customFormat="1" ht="12.75" x14ac:dyDescent="0.2">
      <c r="A27" s="15">
        <v>250</v>
      </c>
      <c r="B27" s="21">
        <v>27532006893.779999</v>
      </c>
      <c r="C27" s="21">
        <v>28024658748.486599</v>
      </c>
      <c r="D27" s="22">
        <f t="shared" si="1"/>
        <v>1.7893786552040325E-2</v>
      </c>
    </row>
    <row r="28" spans="1:4" s="24" customFormat="1" ht="12.75" x14ac:dyDescent="0.2">
      <c r="A28" s="18">
        <v>100</v>
      </c>
      <c r="B28" s="19">
        <v>22119900609.150002</v>
      </c>
      <c r="C28" s="19">
        <v>22784501356.874599</v>
      </c>
      <c r="D28" s="20">
        <f t="shared" si="1"/>
        <v>3.0045376761308029E-2</v>
      </c>
    </row>
    <row r="29" spans="1:4" s="24" customFormat="1" ht="12.75" x14ac:dyDescent="0.2">
      <c r="A29" s="15">
        <v>50</v>
      </c>
      <c r="B29" s="21">
        <v>17869674984.063099</v>
      </c>
      <c r="C29" s="21">
        <v>18400242667.423302</v>
      </c>
      <c r="D29" s="22">
        <f t="shared" si="1"/>
        <v>2.9690953183725277E-2</v>
      </c>
    </row>
    <row r="30" spans="1:4" s="24" customFormat="1" ht="12.75" x14ac:dyDescent="0.2">
      <c r="A30" s="18">
        <v>25</v>
      </c>
      <c r="B30" s="19">
        <v>12042390087.790001</v>
      </c>
      <c r="C30" s="19">
        <v>12345134174.054001</v>
      </c>
      <c r="D30" s="20">
        <f t="shared" si="1"/>
        <v>2.5139867090915535E-2</v>
      </c>
    </row>
    <row r="31" spans="1:4" s="24" customFormat="1" ht="12.75" x14ac:dyDescent="0.2">
      <c r="A31" s="15">
        <v>10</v>
      </c>
      <c r="B31" s="21">
        <v>5958547008.6999998</v>
      </c>
      <c r="C31" s="21">
        <v>6088132604.1977901</v>
      </c>
      <c r="D31" s="22">
        <f t="shared" si="1"/>
        <v>2.1747851499465121E-2</v>
      </c>
    </row>
    <row r="32" spans="1:4" s="25" customFormat="1" ht="12.75" x14ac:dyDescent="0.2">
      <c r="A32" s="150" t="s">
        <v>3</v>
      </c>
      <c r="B32" s="151">
        <v>2073604064.4766941</v>
      </c>
      <c r="C32" s="151">
        <v>2127381929.94315</v>
      </c>
      <c r="D32" s="152">
        <f t="shared" si="1"/>
        <v>2.5934490767902441E-2</v>
      </c>
    </row>
  </sheetData>
  <mergeCells count="3">
    <mergeCell ref="D11:D12"/>
    <mergeCell ref="D23:D24"/>
    <mergeCell ref="A8:D8"/>
  </mergeCells>
  <pageMargins left="0.45" right="0.45" top="0.5" bottom="0.5" header="0.3" footer="0.3"/>
  <pageSetup orientation="portrait" r:id="rId1"/>
  <ignoredErrors>
    <ignoredError sqref="B10:C1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showGridLines="0" zoomScaleNormal="100" zoomScaleSheetLayoutView="80" workbookViewId="0">
      <pane xSplit="1" topLeftCell="B1" activePane="topRight" state="frozen"/>
      <selection activeCell="A10" sqref="A10"/>
      <selection pane="topRight" activeCell="A36" sqref="A36"/>
    </sheetView>
  </sheetViews>
  <sheetFormatPr defaultColWidth="9.140625" defaultRowHeight="15" x14ac:dyDescent="0.25"/>
  <cols>
    <col min="1" max="1" width="17" style="1" customWidth="1"/>
    <col min="2" max="2" width="15.42578125" style="1" customWidth="1"/>
    <col min="3" max="3" width="18" style="1" bestFit="1" customWidth="1"/>
    <col min="4" max="4" width="12" style="1" customWidth="1"/>
    <col min="5" max="5" width="1.85546875" style="1" customWidth="1"/>
    <col min="6" max="6" width="16.140625" style="1" customWidth="1"/>
    <col min="7" max="7" width="18" style="1" bestFit="1" customWidth="1"/>
    <col min="8" max="8" width="13.5703125" style="1" customWidth="1"/>
    <col min="9" max="9" width="11.85546875" style="1" customWidth="1"/>
    <col min="10" max="10" width="9.42578125" style="1" customWidth="1"/>
    <col min="11" max="11" width="2" style="1" customWidth="1"/>
    <col min="12" max="16384" width="9.140625" style="1"/>
  </cols>
  <sheetData>
    <row r="1" spans="1:11" ht="20.25" x14ac:dyDescent="0.3">
      <c r="A1" s="2" t="s">
        <v>5</v>
      </c>
    </row>
    <row r="2" spans="1:11" ht="15.75" x14ac:dyDescent="0.25">
      <c r="A2" s="4" t="s">
        <v>178</v>
      </c>
    </row>
    <row r="3" spans="1:11" x14ac:dyDescent="0.25">
      <c r="A3" s="10" t="s">
        <v>169</v>
      </c>
    </row>
    <row r="4" spans="1:11" x14ac:dyDescent="0.25">
      <c r="A4" s="5" t="s">
        <v>170</v>
      </c>
    </row>
    <row r="5" spans="1:11" x14ac:dyDescent="0.25">
      <c r="A5" s="6" t="s">
        <v>6</v>
      </c>
    </row>
    <row r="6" spans="1:11" x14ac:dyDescent="0.25">
      <c r="A6" s="5"/>
    </row>
    <row r="7" spans="1:11" x14ac:dyDescent="0.25">
      <c r="A7" s="5" t="s">
        <v>63</v>
      </c>
    </row>
    <row r="8" spans="1:11" x14ac:dyDescent="0.25">
      <c r="A8" s="5"/>
    </row>
    <row r="9" spans="1:11" customFormat="1" ht="50.45" customHeight="1" x14ac:dyDescent="0.25">
      <c r="A9" s="180" t="s">
        <v>7</v>
      </c>
      <c r="B9" s="180"/>
      <c r="C9" s="180"/>
      <c r="D9" s="180"/>
      <c r="E9" s="1"/>
      <c r="F9" s="1"/>
      <c r="G9" s="1"/>
      <c r="H9" s="1"/>
      <c r="I9" s="1"/>
      <c r="J9" s="1"/>
      <c r="K9" s="1"/>
    </row>
    <row r="10" spans="1:11" customFormat="1" x14ac:dyDescent="0.25">
      <c r="A10" s="28"/>
      <c r="B10" s="1"/>
      <c r="C10" s="1"/>
      <c r="D10" s="3"/>
      <c r="E10" s="1"/>
      <c r="F10" s="1"/>
      <c r="G10" s="1"/>
      <c r="H10" s="1"/>
      <c r="I10" s="1"/>
      <c r="J10" s="1"/>
      <c r="K10" s="1"/>
    </row>
    <row r="11" spans="1:11" x14ac:dyDescent="0.25">
      <c r="A11" s="29" t="s">
        <v>15</v>
      </c>
    </row>
    <row r="12" spans="1:11" x14ac:dyDescent="0.25">
      <c r="B12" s="181" t="s">
        <v>173</v>
      </c>
      <c r="C12" s="182"/>
      <c r="D12" s="183"/>
      <c r="F12" s="181" t="s">
        <v>179</v>
      </c>
      <c r="G12" s="182"/>
      <c r="H12" s="183"/>
      <c r="I12" s="82" t="s">
        <v>3</v>
      </c>
      <c r="J12" s="67" t="s">
        <v>61</v>
      </c>
    </row>
    <row r="13" spans="1:11" ht="30" x14ac:dyDescent="0.25">
      <c r="A13" s="127" t="s">
        <v>16</v>
      </c>
      <c r="B13" s="133" t="s">
        <v>17</v>
      </c>
      <c r="C13" s="133" t="s">
        <v>18</v>
      </c>
      <c r="D13" s="131" t="s">
        <v>19</v>
      </c>
      <c r="F13" s="126" t="s">
        <v>17</v>
      </c>
      <c r="G13" s="133" t="s">
        <v>18</v>
      </c>
      <c r="H13" s="131" t="s">
        <v>19</v>
      </c>
      <c r="I13" s="143" t="s">
        <v>60</v>
      </c>
      <c r="J13" s="136" t="s">
        <v>62</v>
      </c>
    </row>
    <row r="14" spans="1:11" x14ac:dyDescent="0.25">
      <c r="A14" s="30" t="s">
        <v>20</v>
      </c>
      <c r="B14" s="31">
        <v>19090381.732669689</v>
      </c>
      <c r="C14" s="31">
        <v>12897554300</v>
      </c>
      <c r="D14" s="32">
        <v>39378</v>
      </c>
      <c r="F14" s="56">
        <v>19185879.0317793</v>
      </c>
      <c r="G14" s="31">
        <v>12992043800</v>
      </c>
      <c r="H14" s="45">
        <v>38658</v>
      </c>
      <c r="I14" s="68">
        <f>F14/B14-1</f>
        <v>5.0023776604837256E-3</v>
      </c>
      <c r="J14" s="69">
        <f>G14/C14-1</f>
        <v>7.3261564016056102E-3</v>
      </c>
    </row>
    <row r="15" spans="1:11" x14ac:dyDescent="0.25">
      <c r="A15" s="33" t="s">
        <v>21</v>
      </c>
      <c r="B15" s="34">
        <v>2243211.7050053407</v>
      </c>
      <c r="C15" s="34">
        <v>9700521100</v>
      </c>
      <c r="D15" s="35">
        <v>29944</v>
      </c>
      <c r="F15" s="58">
        <v>2205603.4011025</v>
      </c>
      <c r="G15" s="34">
        <v>9373927000</v>
      </c>
      <c r="H15" s="39">
        <v>28670</v>
      </c>
      <c r="I15" s="70">
        <f t="shared" ref="I15:I28" si="0">F15/B15-1</f>
        <v>-1.6765383231071906E-2</v>
      </c>
      <c r="J15" s="71">
        <f t="shared" ref="J15:J33" si="1">G15/C15-1</f>
        <v>-3.3667686161725885E-2</v>
      </c>
    </row>
    <row r="16" spans="1:11" x14ac:dyDescent="0.25">
      <c r="A16" s="36" t="s">
        <v>22</v>
      </c>
      <c r="B16" s="37">
        <v>97.092243942403385</v>
      </c>
      <c r="C16" s="37">
        <v>495200300</v>
      </c>
      <c r="D16" s="38">
        <v>1626</v>
      </c>
      <c r="F16" s="60">
        <v>139.07224654253801</v>
      </c>
      <c r="G16" s="37">
        <v>515618900</v>
      </c>
      <c r="H16" s="40">
        <v>1702</v>
      </c>
      <c r="I16" s="72">
        <f>F16/B16-1</f>
        <v>0.43237235947536456</v>
      </c>
      <c r="J16" s="73">
        <f t="shared" si="1"/>
        <v>4.1233012177092743E-2</v>
      </c>
    </row>
    <row r="17" spans="1:10" x14ac:dyDescent="0.25">
      <c r="A17" s="33" t="s">
        <v>23</v>
      </c>
      <c r="B17" s="34">
        <v>2099794.634294814</v>
      </c>
      <c r="C17" s="34">
        <v>6695658200</v>
      </c>
      <c r="D17" s="35">
        <v>19502</v>
      </c>
      <c r="F17" s="58">
        <v>2141437.8277525501</v>
      </c>
      <c r="G17" s="34">
        <v>6879207700</v>
      </c>
      <c r="H17" s="39">
        <v>19786</v>
      </c>
      <c r="I17" s="70">
        <f t="shared" si="0"/>
        <v>1.9832031560420349E-2</v>
      </c>
      <c r="J17" s="71">
        <f t="shared" si="1"/>
        <v>2.7413212341095949E-2</v>
      </c>
    </row>
    <row r="18" spans="1:10" x14ac:dyDescent="0.25">
      <c r="A18" s="36" t="s">
        <v>24</v>
      </c>
      <c r="B18" s="37">
        <v>1143189107.4187751</v>
      </c>
      <c r="C18" s="37">
        <v>436458096300</v>
      </c>
      <c r="D18" s="38">
        <v>1163827</v>
      </c>
      <c r="F18" s="60">
        <v>1171596463.61238</v>
      </c>
      <c r="G18" s="37">
        <v>438336647500</v>
      </c>
      <c r="H18" s="40">
        <v>1153340</v>
      </c>
      <c r="I18" s="72">
        <f t="shared" si="0"/>
        <v>2.4849218741898493E-2</v>
      </c>
      <c r="J18" s="73">
        <f t="shared" si="1"/>
        <v>4.3040814591941423E-3</v>
      </c>
    </row>
    <row r="19" spans="1:10" x14ac:dyDescent="0.25">
      <c r="A19" s="33" t="s">
        <v>25</v>
      </c>
      <c r="B19" s="34">
        <v>8536453.1327852681</v>
      </c>
      <c r="C19" s="34">
        <v>23455342500</v>
      </c>
      <c r="D19" s="35">
        <v>82516</v>
      </c>
      <c r="F19" s="58">
        <v>9248905.4268766902</v>
      </c>
      <c r="G19" s="34">
        <v>23327661600</v>
      </c>
      <c r="H19" s="39">
        <v>79685</v>
      </c>
      <c r="I19" s="70">
        <f t="shared" si="0"/>
        <v>8.3459990116406146E-2</v>
      </c>
      <c r="J19" s="71">
        <f t="shared" si="1"/>
        <v>-5.4435743157449368E-3</v>
      </c>
    </row>
    <row r="20" spans="1:10" x14ac:dyDescent="0.25">
      <c r="A20" s="36" t="s">
        <v>26</v>
      </c>
      <c r="B20" s="37">
        <v>591085094.24374211</v>
      </c>
      <c r="C20" s="37">
        <v>131189165800</v>
      </c>
      <c r="D20" s="38">
        <v>488697</v>
      </c>
      <c r="F20" s="60">
        <v>604689689.20626402</v>
      </c>
      <c r="G20" s="37">
        <v>132514200200</v>
      </c>
      <c r="H20" s="40">
        <v>486563</v>
      </c>
      <c r="I20" s="72">
        <f t="shared" si="0"/>
        <v>2.3016305257922642E-2</v>
      </c>
      <c r="J20" s="73">
        <f t="shared" si="1"/>
        <v>1.0100181611186088E-2</v>
      </c>
    </row>
    <row r="21" spans="1:10" x14ac:dyDescent="0.25">
      <c r="A21" s="33" t="s">
        <v>27</v>
      </c>
      <c r="B21" s="34">
        <v>5265715.3919077143</v>
      </c>
      <c r="C21" s="34">
        <v>16170058800</v>
      </c>
      <c r="D21" s="35">
        <v>48408</v>
      </c>
      <c r="F21" s="58">
        <v>5107686.4919410199</v>
      </c>
      <c r="G21" s="34">
        <v>15903302600</v>
      </c>
      <c r="H21" s="39">
        <v>46577</v>
      </c>
      <c r="I21" s="70">
        <f t="shared" si="0"/>
        <v>-3.0010907959353683E-2</v>
      </c>
      <c r="J21" s="71">
        <f t="shared" si="1"/>
        <v>-1.6496922076745912E-2</v>
      </c>
    </row>
    <row r="22" spans="1:10" x14ac:dyDescent="0.25">
      <c r="A22" s="36" t="s">
        <v>28</v>
      </c>
      <c r="B22" s="37">
        <v>3087696.3402088094</v>
      </c>
      <c r="C22" s="37">
        <v>15953604000</v>
      </c>
      <c r="D22" s="38">
        <v>41163</v>
      </c>
      <c r="F22" s="60">
        <v>3343477.7390532601</v>
      </c>
      <c r="G22" s="37">
        <v>16241070800</v>
      </c>
      <c r="H22" s="40">
        <v>41510</v>
      </c>
      <c r="I22" s="72">
        <f t="shared" si="0"/>
        <v>8.2838909873874877E-2</v>
      </c>
      <c r="J22" s="73">
        <f t="shared" si="1"/>
        <v>1.8018925378867401E-2</v>
      </c>
    </row>
    <row r="23" spans="1:10" ht="18.75" customHeight="1" x14ac:dyDescent="0.25">
      <c r="A23" s="33" t="s">
        <v>29</v>
      </c>
      <c r="B23" s="34">
        <v>146546.004994046</v>
      </c>
      <c r="C23" s="34">
        <v>2013452800</v>
      </c>
      <c r="D23" s="35">
        <v>7578</v>
      </c>
      <c r="F23" s="58">
        <v>149651.85833369201</v>
      </c>
      <c r="G23" s="34">
        <v>2037301000</v>
      </c>
      <c r="H23" s="39">
        <v>7499</v>
      </c>
      <c r="I23" s="70">
        <f t="shared" si="0"/>
        <v>2.1193708690811386E-2</v>
      </c>
      <c r="J23" s="71">
        <f t="shared" si="1"/>
        <v>1.1844429628546482E-2</v>
      </c>
    </row>
    <row r="24" spans="1:10" x14ac:dyDescent="0.25">
      <c r="A24" s="36" t="s">
        <v>30</v>
      </c>
      <c r="B24" s="37">
        <v>27328244.763171889</v>
      </c>
      <c r="C24" s="37">
        <v>15627145300</v>
      </c>
      <c r="D24" s="38">
        <v>61660</v>
      </c>
      <c r="F24" s="60">
        <v>28265619.027277298</v>
      </c>
      <c r="G24" s="37">
        <v>15581329500</v>
      </c>
      <c r="H24" s="40">
        <v>60598</v>
      </c>
      <c r="I24" s="72">
        <f t="shared" si="0"/>
        <v>3.4300566034472624E-2</v>
      </c>
      <c r="J24" s="73">
        <f t="shared" si="1"/>
        <v>-2.9318086650157449E-3</v>
      </c>
    </row>
    <row r="25" spans="1:10" x14ac:dyDescent="0.25">
      <c r="A25" s="33" t="s">
        <v>31</v>
      </c>
      <c r="B25" s="34">
        <v>30011749.41322951</v>
      </c>
      <c r="C25" s="34">
        <v>33607447500</v>
      </c>
      <c r="D25" s="35">
        <v>120661</v>
      </c>
      <c r="F25" s="58">
        <v>31077229.770329401</v>
      </c>
      <c r="G25" s="34">
        <v>36203672500</v>
      </c>
      <c r="H25" s="39">
        <v>128080</v>
      </c>
      <c r="I25" s="70">
        <f t="shared" si="0"/>
        <v>3.5502107605570377E-2</v>
      </c>
      <c r="J25" s="71">
        <f t="shared" si="1"/>
        <v>7.7251478262370332E-2</v>
      </c>
    </row>
    <row r="26" spans="1:10" x14ac:dyDescent="0.25">
      <c r="A26" s="36" t="s">
        <v>32</v>
      </c>
      <c r="B26" s="37">
        <v>50918.782513367049</v>
      </c>
      <c r="C26" s="37">
        <v>1821570200</v>
      </c>
      <c r="D26" s="38">
        <v>6284</v>
      </c>
      <c r="F26" s="60">
        <v>52243.029618220899</v>
      </c>
      <c r="G26" s="37">
        <v>1830255600</v>
      </c>
      <c r="H26" s="40">
        <v>6153</v>
      </c>
      <c r="I26" s="72">
        <f t="shared" si="0"/>
        <v>2.6007045720431554E-2</v>
      </c>
      <c r="J26" s="73">
        <f t="shared" si="1"/>
        <v>4.7680841506958505E-3</v>
      </c>
    </row>
    <row r="27" spans="1:10" x14ac:dyDescent="0.25">
      <c r="A27" s="33" t="s">
        <v>33</v>
      </c>
      <c r="B27" s="34">
        <v>36711987.266289741</v>
      </c>
      <c r="C27" s="34">
        <v>56609368900</v>
      </c>
      <c r="D27" s="35">
        <v>163671</v>
      </c>
      <c r="F27" s="58">
        <v>36129650.4514006</v>
      </c>
      <c r="G27" s="34">
        <v>56180499600</v>
      </c>
      <c r="H27" s="39">
        <v>159549</v>
      </c>
      <c r="I27" s="70">
        <f t="shared" si="0"/>
        <v>-1.5862307062409098E-2</v>
      </c>
      <c r="J27" s="71">
        <f t="shared" si="1"/>
        <v>-7.575942080498943E-3</v>
      </c>
    </row>
    <row r="28" spans="1:10" x14ac:dyDescent="0.25">
      <c r="A28" s="36" t="s">
        <v>34</v>
      </c>
      <c r="B28" s="40">
        <v>49832719.424833141</v>
      </c>
      <c r="C28" s="37">
        <v>49293567600</v>
      </c>
      <c r="D28" s="38">
        <v>155540</v>
      </c>
      <c r="F28" s="63">
        <v>50311270.522684403</v>
      </c>
      <c r="G28" s="37">
        <v>48504556500</v>
      </c>
      <c r="H28" s="40">
        <v>151345</v>
      </c>
      <c r="I28" s="72">
        <f t="shared" si="0"/>
        <v>9.6031503673625895E-3</v>
      </c>
      <c r="J28" s="73">
        <f t="shared" si="1"/>
        <v>-1.6006370372754319E-2</v>
      </c>
    </row>
    <row r="29" spans="1:10" x14ac:dyDescent="0.25">
      <c r="A29" s="33" t="s">
        <v>35</v>
      </c>
      <c r="B29" s="39">
        <v>2404.2886975493357</v>
      </c>
      <c r="C29" s="34">
        <v>12069128200</v>
      </c>
      <c r="D29" s="35">
        <v>53070</v>
      </c>
      <c r="F29" s="62">
        <v>2162.8445569319301</v>
      </c>
      <c r="G29" s="34">
        <v>11820377300</v>
      </c>
      <c r="H29" s="39">
        <v>51067</v>
      </c>
      <c r="I29" s="70">
        <f t="shared" ref="I29:I34" si="2">F29/B29-1</f>
        <v>-0.10042227493874045</v>
      </c>
      <c r="J29" s="71">
        <f t="shared" si="1"/>
        <v>-2.0610511039231505E-2</v>
      </c>
    </row>
    <row r="30" spans="1:10" x14ac:dyDescent="0.25">
      <c r="A30" s="36" t="s">
        <v>36</v>
      </c>
      <c r="B30" s="40">
        <v>1324405.6181548887</v>
      </c>
      <c r="C30" s="37">
        <v>3576898800</v>
      </c>
      <c r="D30" s="38">
        <v>11433</v>
      </c>
      <c r="F30" s="63">
        <v>1285433.2576806501</v>
      </c>
      <c r="G30" s="37">
        <v>3435622400</v>
      </c>
      <c r="H30" s="40">
        <v>10797</v>
      </c>
      <c r="I30" s="72">
        <f t="shared" si="2"/>
        <v>-2.9426302591900377E-2</v>
      </c>
      <c r="J30" s="73">
        <f t="shared" si="1"/>
        <v>-3.9496896026244843E-2</v>
      </c>
    </row>
    <row r="31" spans="1:10" x14ac:dyDescent="0.25">
      <c r="A31" s="33" t="s">
        <v>37</v>
      </c>
      <c r="B31" s="39">
        <v>45424914.227323949</v>
      </c>
      <c r="C31" s="34">
        <v>53545706800</v>
      </c>
      <c r="D31" s="35">
        <v>156260</v>
      </c>
      <c r="F31" s="62">
        <v>46683502.444541901</v>
      </c>
      <c r="G31" s="34">
        <v>55869211600</v>
      </c>
      <c r="H31" s="39">
        <v>161275</v>
      </c>
      <c r="I31" s="70">
        <f t="shared" si="2"/>
        <v>2.7707002613576392E-2</v>
      </c>
      <c r="J31" s="71">
        <f t="shared" si="1"/>
        <v>4.3392924267086075E-2</v>
      </c>
    </row>
    <row r="32" spans="1:10" x14ac:dyDescent="0.25">
      <c r="A32" s="36" t="s">
        <v>38</v>
      </c>
      <c r="B32" s="40">
        <v>96517505.422135264</v>
      </c>
      <c r="C32" s="37">
        <v>194548841200</v>
      </c>
      <c r="D32" s="38">
        <v>674836</v>
      </c>
      <c r="F32" s="63">
        <v>104094321.721221</v>
      </c>
      <c r="G32" s="37">
        <v>210835361700</v>
      </c>
      <c r="H32" s="40">
        <v>718188</v>
      </c>
      <c r="I32" s="72">
        <f t="shared" si="2"/>
        <v>7.850199055546736E-2</v>
      </c>
      <c r="J32" s="73">
        <f t="shared" si="1"/>
        <v>8.3714302277735797E-2</v>
      </c>
    </row>
    <row r="33" spans="1:10" x14ac:dyDescent="0.25">
      <c r="A33" s="33" t="s">
        <v>39</v>
      </c>
      <c r="B33" s="39">
        <v>11655092.585258473</v>
      </c>
      <c r="C33" s="34">
        <v>27794344300</v>
      </c>
      <c r="D33" s="35">
        <v>92978</v>
      </c>
      <c r="F33" s="62">
        <v>11811563.206146</v>
      </c>
      <c r="G33" s="34">
        <v>28803076900</v>
      </c>
      <c r="H33" s="39">
        <v>95573</v>
      </c>
      <c r="I33" s="70">
        <f t="shared" si="2"/>
        <v>1.342508605083359E-2</v>
      </c>
      <c r="J33" s="71">
        <f t="shared" si="1"/>
        <v>3.6292728805262797E-2</v>
      </c>
    </row>
    <row r="34" spans="1:10" x14ac:dyDescent="0.25">
      <c r="A34" s="137" t="s">
        <v>40</v>
      </c>
      <c r="B34" s="138">
        <v>2073604039.488235</v>
      </c>
      <c r="C34" s="139">
        <v>1103522672900</v>
      </c>
      <c r="D34" s="140">
        <v>3419032</v>
      </c>
      <c r="F34" s="141">
        <f>SUM(F14:F33)</f>
        <v>2127381929.943186</v>
      </c>
      <c r="G34" s="139">
        <f t="shared" ref="G34:H34" si="3">SUM(G14:G33)</f>
        <v>1127184944700</v>
      </c>
      <c r="H34" s="138">
        <f t="shared" si="3"/>
        <v>3446615</v>
      </c>
      <c r="I34" s="158">
        <f t="shared" si="2"/>
        <v>2.5934503131187725E-2</v>
      </c>
      <c r="J34" s="142">
        <f>G34/C34-1</f>
        <v>2.1442488116548475E-2</v>
      </c>
    </row>
    <row r="35" spans="1:10" x14ac:dyDescent="0.25">
      <c r="G35" s="77"/>
      <c r="H35" s="77"/>
    </row>
    <row r="36" spans="1:10" x14ac:dyDescent="0.25">
      <c r="A36"/>
    </row>
  </sheetData>
  <mergeCells count="3">
    <mergeCell ref="A9:D9"/>
    <mergeCell ref="B12:D12"/>
    <mergeCell ref="F12:H12"/>
  </mergeCells>
  <pageMargins left="0.4" right="0.4" top="0.75" bottom="0.75" header="0.3" footer="0.3"/>
  <pageSetup scale="83" fitToWidth="2" orientation="landscape" r:id="rId1"/>
  <colBreaks count="1" manualBreakCount="1">
    <brk id="10" max="3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Normal="100" workbookViewId="0">
      <pane xSplit="1" topLeftCell="B1" activePane="topRight" state="frozen"/>
      <selection pane="topRight" activeCell="I5" sqref="I5"/>
    </sheetView>
  </sheetViews>
  <sheetFormatPr defaultColWidth="9.140625" defaultRowHeight="15" x14ac:dyDescent="0.25"/>
  <cols>
    <col min="1" max="1" width="19.5703125" style="1" customWidth="1"/>
    <col min="2" max="2" width="33.42578125" style="1" bestFit="1" customWidth="1"/>
    <col min="3" max="4" width="18" style="1" bestFit="1" customWidth="1"/>
    <col min="5" max="5" width="10" style="1" bestFit="1" customWidth="1"/>
    <col min="6" max="6" width="15" style="1" customWidth="1"/>
    <col min="7" max="7" width="18" style="1" bestFit="1" customWidth="1"/>
    <col min="8" max="8" width="13.140625" style="1" customWidth="1"/>
    <col min="9" max="10" width="13" style="1" customWidth="1"/>
    <col min="11" max="11" width="3" style="1" customWidth="1"/>
    <col min="12" max="16384" width="9.140625" style="1"/>
  </cols>
  <sheetData>
    <row r="1" spans="1:11" ht="20.25" x14ac:dyDescent="0.3">
      <c r="A1" s="2" t="s">
        <v>5</v>
      </c>
    </row>
    <row r="2" spans="1:11" ht="15.75" x14ac:dyDescent="0.25">
      <c r="A2" s="4" t="s">
        <v>178</v>
      </c>
    </row>
    <row r="3" spans="1:11" x14ac:dyDescent="0.25">
      <c r="A3" s="10" t="s">
        <v>169</v>
      </c>
    </row>
    <row r="4" spans="1:11" x14ac:dyDescent="0.25">
      <c r="A4" s="5" t="s">
        <v>170</v>
      </c>
    </row>
    <row r="5" spans="1:11" x14ac:dyDescent="0.25">
      <c r="A5" s="6" t="s">
        <v>6</v>
      </c>
    </row>
    <row r="6" spans="1:11" x14ac:dyDescent="0.25">
      <c r="A6" s="5"/>
    </row>
    <row r="7" spans="1:11" x14ac:dyDescent="0.25">
      <c r="A7" s="5" t="s">
        <v>63</v>
      </c>
    </row>
    <row r="8" spans="1:11" customFormat="1" ht="50.45" customHeight="1" x14ac:dyDescent="0.25">
      <c r="A8" s="180" t="s">
        <v>7</v>
      </c>
      <c r="B8" s="180"/>
      <c r="C8" s="180"/>
      <c r="D8" s="180"/>
      <c r="E8" s="1"/>
      <c r="F8" s="1"/>
      <c r="G8" s="1"/>
      <c r="H8" s="1"/>
      <c r="I8" s="1"/>
      <c r="J8" s="1"/>
      <c r="K8" s="1"/>
    </row>
    <row r="9" spans="1:11" customFormat="1" x14ac:dyDescent="0.25">
      <c r="A9" s="28"/>
      <c r="B9" s="1"/>
      <c r="C9" s="83"/>
      <c r="D9" s="83"/>
      <c r="E9" s="83"/>
      <c r="F9" s="83"/>
      <c r="G9" s="83"/>
      <c r="H9" s="83"/>
      <c r="I9" s="1"/>
      <c r="J9" s="1"/>
      <c r="K9" s="1"/>
    </row>
    <row r="11" spans="1:11" x14ac:dyDescent="0.25">
      <c r="A11" s="29" t="s">
        <v>41</v>
      </c>
    </row>
    <row r="12" spans="1:11" x14ac:dyDescent="0.25">
      <c r="C12" s="181" t="s">
        <v>173</v>
      </c>
      <c r="D12" s="182"/>
      <c r="E12" s="183"/>
      <c r="F12" s="181" t="s">
        <v>180</v>
      </c>
      <c r="G12" s="182"/>
      <c r="H12" s="183"/>
      <c r="I12" s="76" t="s">
        <v>3</v>
      </c>
    </row>
    <row r="13" spans="1:11" s="132" customFormat="1" ht="30" x14ac:dyDescent="0.25">
      <c r="A13" s="101" t="s">
        <v>42</v>
      </c>
      <c r="B13" s="102" t="s">
        <v>43</v>
      </c>
      <c r="C13" s="101" t="s">
        <v>17</v>
      </c>
      <c r="D13" s="102" t="s">
        <v>18</v>
      </c>
      <c r="E13" s="128" t="s">
        <v>19</v>
      </c>
      <c r="F13" s="129" t="s">
        <v>17</v>
      </c>
      <c r="G13" s="103" t="s">
        <v>18</v>
      </c>
      <c r="H13" s="104" t="s">
        <v>19</v>
      </c>
      <c r="I13" s="130" t="s">
        <v>60</v>
      </c>
      <c r="J13" s="131" t="s">
        <v>59</v>
      </c>
    </row>
    <row r="14" spans="1:11" x14ac:dyDescent="0.25">
      <c r="A14" s="30">
        <v>301</v>
      </c>
      <c r="B14" s="43" t="s">
        <v>44</v>
      </c>
      <c r="C14" s="79">
        <v>34628521.464391142</v>
      </c>
      <c r="D14" s="45">
        <v>12336208700</v>
      </c>
      <c r="E14" s="46">
        <v>35769</v>
      </c>
      <c r="F14" s="44">
        <v>7446607.0446943101</v>
      </c>
      <c r="G14" s="45">
        <v>2215454400</v>
      </c>
      <c r="H14" s="46">
        <v>21645</v>
      </c>
      <c r="I14" s="68">
        <f>F14/C14-1</f>
        <v>-0.78495740707983352</v>
      </c>
      <c r="J14" s="69">
        <f>G14/D14-1</f>
        <v>-0.8204104312859104</v>
      </c>
    </row>
    <row r="15" spans="1:11" ht="15" customHeight="1" x14ac:dyDescent="0.25">
      <c r="A15" s="33">
        <v>302</v>
      </c>
      <c r="B15" s="47" t="s">
        <v>45</v>
      </c>
      <c r="C15" s="80">
        <v>1566665661.1548452</v>
      </c>
      <c r="D15" s="39">
        <v>825844307800</v>
      </c>
      <c r="E15" s="49">
        <v>3100478</v>
      </c>
      <c r="F15" s="48">
        <v>1623631116.89429</v>
      </c>
      <c r="G15" s="39">
        <v>846328880800</v>
      </c>
      <c r="H15" s="49">
        <v>3126904</v>
      </c>
      <c r="I15" s="70">
        <f t="shared" ref="I15:I19" si="0">F15/C15-1</f>
        <v>3.6360952532433322E-2</v>
      </c>
      <c r="J15" s="71">
        <f t="shared" ref="J15:J19" si="1">G15/D15-1</f>
        <v>2.4804400546841077E-2</v>
      </c>
    </row>
    <row r="16" spans="1:11" x14ac:dyDescent="0.25">
      <c r="A16" s="36">
        <v>303</v>
      </c>
      <c r="B16" s="50" t="s">
        <v>46</v>
      </c>
      <c r="C16" s="81">
        <v>128789647.79406229</v>
      </c>
      <c r="D16" s="40">
        <v>63540279400</v>
      </c>
      <c r="E16" s="52">
        <v>248585</v>
      </c>
      <c r="F16" s="51">
        <v>120594875.949671</v>
      </c>
      <c r="G16" s="40">
        <v>62681726500</v>
      </c>
      <c r="H16" s="52">
        <v>242342</v>
      </c>
      <c r="I16" s="72">
        <f t="shared" si="0"/>
        <v>-6.3629119147021185E-2</v>
      </c>
      <c r="J16" s="73">
        <f t="shared" si="1"/>
        <v>-1.3511947194868701E-2</v>
      </c>
    </row>
    <row r="17" spans="1:10" x14ac:dyDescent="0.25">
      <c r="A17" s="33">
        <v>306</v>
      </c>
      <c r="B17" s="47" t="s">
        <v>47</v>
      </c>
      <c r="C17" s="80">
        <v>235132565.12992924</v>
      </c>
      <c r="D17" s="39">
        <v>167935700600</v>
      </c>
      <c r="E17" s="49">
        <v>55913</v>
      </c>
      <c r="F17" s="48">
        <v>240865777.98946601</v>
      </c>
      <c r="G17" s="39">
        <v>172278300300</v>
      </c>
      <c r="H17" s="49">
        <v>56130</v>
      </c>
      <c r="I17" s="70">
        <f t="shared" si="0"/>
        <v>2.438289590541709E-2</v>
      </c>
      <c r="J17" s="71">
        <f t="shared" si="1"/>
        <v>2.58587047571468E-2</v>
      </c>
    </row>
    <row r="18" spans="1:10" x14ac:dyDescent="0.25">
      <c r="A18" s="36">
        <v>311</v>
      </c>
      <c r="B18" s="50" t="s">
        <v>48</v>
      </c>
      <c r="C18" s="81">
        <v>108387643.94502433</v>
      </c>
      <c r="D18" s="40">
        <v>76377773500</v>
      </c>
      <c r="E18" s="52">
        <v>182393</v>
      </c>
      <c r="F18" s="51">
        <v>134843552.06495199</v>
      </c>
      <c r="G18" s="40">
        <v>85222544400</v>
      </c>
      <c r="H18" s="52">
        <v>194492</v>
      </c>
      <c r="I18" s="72">
        <f t="shared" si="0"/>
        <v>0.24408601531505236</v>
      </c>
      <c r="J18" s="73">
        <f t="shared" si="1"/>
        <v>0.11580294233112198</v>
      </c>
    </row>
    <row r="19" spans="1:10" x14ac:dyDescent="0.25">
      <c r="A19" s="41" t="s">
        <v>40</v>
      </c>
      <c r="B19" s="53"/>
      <c r="C19" s="149">
        <v>2073604039.4882524</v>
      </c>
      <c r="D19" s="42">
        <v>1146034270000</v>
      </c>
      <c r="E19" s="55">
        <v>3623138</v>
      </c>
      <c r="F19" s="54">
        <v>2127381929.9430799</v>
      </c>
      <c r="G19" s="42">
        <v>1168726906400</v>
      </c>
      <c r="H19" s="55">
        <v>3641513</v>
      </c>
      <c r="I19" s="74">
        <f t="shared" si="0"/>
        <v>2.5934503131127995E-2</v>
      </c>
      <c r="J19" s="75">
        <f t="shared" si="1"/>
        <v>1.980101031359216E-2</v>
      </c>
    </row>
    <row r="21" spans="1:10" x14ac:dyDescent="0.25">
      <c r="A21" s="29" t="s">
        <v>49</v>
      </c>
    </row>
    <row r="22" spans="1:10" x14ac:dyDescent="0.25">
      <c r="B22" s="181" t="s">
        <v>173</v>
      </c>
      <c r="C22" s="182"/>
      <c r="D22" s="183"/>
      <c r="F22" s="181" t="s">
        <v>180</v>
      </c>
      <c r="G22" s="182"/>
      <c r="H22" s="183"/>
      <c r="I22" s="76" t="s">
        <v>3</v>
      </c>
    </row>
    <row r="23" spans="1:10" s="132" customFormat="1" ht="30" x14ac:dyDescent="0.25">
      <c r="A23" s="126" t="s">
        <v>50</v>
      </c>
      <c r="B23" s="133" t="s">
        <v>17</v>
      </c>
      <c r="C23" s="134" t="s">
        <v>18</v>
      </c>
      <c r="D23" s="135" t="s">
        <v>19</v>
      </c>
      <c r="F23" s="126" t="s">
        <v>17</v>
      </c>
      <c r="G23" s="133" t="s">
        <v>18</v>
      </c>
      <c r="H23" s="131" t="s">
        <v>19</v>
      </c>
      <c r="I23" s="130" t="s">
        <v>60</v>
      </c>
      <c r="J23" s="131" t="s">
        <v>59</v>
      </c>
    </row>
    <row r="24" spans="1:10" x14ac:dyDescent="0.25">
      <c r="A24" s="56" t="s">
        <v>51</v>
      </c>
      <c r="B24" s="87">
        <v>245217626.34616977</v>
      </c>
      <c r="C24" s="88">
        <v>105111037400</v>
      </c>
      <c r="D24" s="89">
        <v>318832</v>
      </c>
      <c r="F24" s="78">
        <v>209353172.460473</v>
      </c>
      <c r="G24" s="57">
        <v>89674945900</v>
      </c>
      <c r="H24" s="45">
        <v>267468</v>
      </c>
      <c r="I24" s="68">
        <f t="shared" ref="I24:I30" si="2">F24/B24-1</f>
        <v>-0.1462556114749578</v>
      </c>
      <c r="J24" s="69">
        <f t="shared" ref="J24:J30" si="3">G24/C24-1</f>
        <v>-0.14685509611381686</v>
      </c>
    </row>
    <row r="25" spans="1:10" x14ac:dyDescent="0.25">
      <c r="A25" s="58" t="s">
        <v>52</v>
      </c>
      <c r="B25" s="90">
        <v>1151592742.7752976</v>
      </c>
      <c r="C25" s="91">
        <v>381669994700</v>
      </c>
      <c r="D25" s="92">
        <v>1200785</v>
      </c>
      <c r="F25" s="62">
        <v>1191003049.95469</v>
      </c>
      <c r="G25" s="59">
        <v>389801967600</v>
      </c>
      <c r="H25" s="39">
        <v>1200233</v>
      </c>
      <c r="I25" s="70">
        <f t="shared" si="2"/>
        <v>3.4222434473158314E-2</v>
      </c>
      <c r="J25" s="71">
        <f t="shared" si="3"/>
        <v>2.1306293428677625E-2</v>
      </c>
    </row>
    <row r="26" spans="1:10" x14ac:dyDescent="0.25">
      <c r="A26" s="60" t="s">
        <v>53</v>
      </c>
      <c r="B26" s="93">
        <v>5284805.0615018243</v>
      </c>
      <c r="C26" s="94">
        <v>6370178000</v>
      </c>
      <c r="D26" s="95">
        <v>27583</v>
      </c>
      <c r="F26" s="63">
        <v>5572095.1922339899</v>
      </c>
      <c r="G26" s="61">
        <v>6607072200</v>
      </c>
      <c r="H26" s="40">
        <v>27452</v>
      </c>
      <c r="I26" s="72">
        <f t="shared" si="2"/>
        <v>5.4361537916504332E-2</v>
      </c>
      <c r="J26" s="73">
        <f t="shared" si="3"/>
        <v>3.7188003223771693E-2</v>
      </c>
    </row>
    <row r="27" spans="1:10" x14ac:dyDescent="0.25">
      <c r="A27" s="58" t="s">
        <v>54</v>
      </c>
      <c r="B27" s="90">
        <v>75658598.629695505</v>
      </c>
      <c r="C27" s="91">
        <v>45275027800</v>
      </c>
      <c r="D27" s="92">
        <v>146801</v>
      </c>
      <c r="F27" s="62">
        <v>80127034.702491805</v>
      </c>
      <c r="G27" s="59">
        <v>44956767200</v>
      </c>
      <c r="H27" s="39">
        <v>145301</v>
      </c>
      <c r="I27" s="70">
        <f t="shared" si="2"/>
        <v>5.9060518615559721E-2</v>
      </c>
      <c r="J27" s="71">
        <f t="shared" si="3"/>
        <v>-7.0294954076206562E-3</v>
      </c>
    </row>
    <row r="28" spans="1:10" x14ac:dyDescent="0.25">
      <c r="A28" s="60" t="s">
        <v>55</v>
      </c>
      <c r="B28" s="93">
        <v>551203787.34004474</v>
      </c>
      <c r="C28" s="94">
        <v>597263443200</v>
      </c>
      <c r="D28" s="95">
        <v>1893582</v>
      </c>
      <c r="F28" s="63">
        <v>601198749.54269898</v>
      </c>
      <c r="G28" s="61">
        <v>628928023000</v>
      </c>
      <c r="H28" s="40">
        <v>1971062</v>
      </c>
      <c r="I28" s="72">
        <f t="shared" si="2"/>
        <v>9.0701412709654816E-2</v>
      </c>
      <c r="J28" s="73">
        <f t="shared" si="3"/>
        <v>5.301610229206144E-2</v>
      </c>
    </row>
    <row r="29" spans="1:10" x14ac:dyDescent="0.25">
      <c r="A29" s="58" t="s">
        <v>56</v>
      </c>
      <c r="B29" s="90">
        <v>44646479.33551947</v>
      </c>
      <c r="C29" s="91">
        <v>10344588900</v>
      </c>
      <c r="D29" s="92">
        <v>35555</v>
      </c>
      <c r="F29" s="62">
        <v>40127828.090623103</v>
      </c>
      <c r="G29" s="59">
        <v>8758130500</v>
      </c>
      <c r="H29" s="39">
        <v>29997</v>
      </c>
      <c r="I29" s="70">
        <f t="shared" si="2"/>
        <v>-0.10120957603260461</v>
      </c>
      <c r="J29" s="71">
        <f t="shared" si="3"/>
        <v>-0.15336118383592801</v>
      </c>
    </row>
    <row r="30" spans="1:10" x14ac:dyDescent="0.25">
      <c r="A30" s="159" t="s">
        <v>40</v>
      </c>
      <c r="B30" s="145">
        <v>2073604039.4882288</v>
      </c>
      <c r="C30" s="146">
        <v>1146034270000</v>
      </c>
      <c r="D30" s="147">
        <v>3623138</v>
      </c>
      <c r="F30" s="141">
        <v>2127381929.9432099</v>
      </c>
      <c r="G30" s="148">
        <v>1168726906400</v>
      </c>
      <c r="H30" s="138">
        <v>3641513</v>
      </c>
      <c r="I30" s="144">
        <f t="shared" si="2"/>
        <v>2.5934503131202158E-2</v>
      </c>
      <c r="J30" s="142">
        <f t="shared" si="3"/>
        <v>1.980101031359216E-2</v>
      </c>
    </row>
    <row r="31" spans="1:10" x14ac:dyDescent="0.25">
      <c r="A31" s="64"/>
      <c r="B31" s="65"/>
      <c r="C31" s="66"/>
      <c r="D31" s="65"/>
    </row>
    <row r="32" spans="1:10" x14ac:dyDescent="0.25">
      <c r="A32" s="29" t="s">
        <v>57</v>
      </c>
    </row>
    <row r="33" spans="1:10" x14ac:dyDescent="0.25">
      <c r="B33" s="181" t="s">
        <v>173</v>
      </c>
      <c r="C33" s="182"/>
      <c r="D33" s="183"/>
      <c r="F33" s="181" t="s">
        <v>180</v>
      </c>
      <c r="G33" s="182"/>
      <c r="H33" s="183"/>
      <c r="I33" s="76" t="s">
        <v>3</v>
      </c>
    </row>
    <row r="34" spans="1:10" s="132" customFormat="1" ht="30" x14ac:dyDescent="0.25">
      <c r="A34" s="127" t="s">
        <v>58</v>
      </c>
      <c r="B34" s="126" t="s">
        <v>17</v>
      </c>
      <c r="C34" s="133" t="s">
        <v>18</v>
      </c>
      <c r="D34" s="131" t="s">
        <v>19</v>
      </c>
      <c r="F34" s="126" t="s">
        <v>17</v>
      </c>
      <c r="G34" s="133" t="s">
        <v>18</v>
      </c>
      <c r="H34" s="131" t="s">
        <v>19</v>
      </c>
      <c r="I34" s="130" t="s">
        <v>60</v>
      </c>
      <c r="J34" s="131" t="s">
        <v>59</v>
      </c>
    </row>
    <row r="35" spans="1:10" x14ac:dyDescent="0.25">
      <c r="A35" s="169">
        <v>0</v>
      </c>
      <c r="B35" s="97">
        <v>0</v>
      </c>
      <c r="C35" s="97">
        <v>0</v>
      </c>
      <c r="D35" s="165">
        <v>0</v>
      </c>
      <c r="F35" s="96">
        <v>2613204.62860042</v>
      </c>
      <c r="G35" s="97">
        <v>740125700</v>
      </c>
      <c r="H35" s="165">
        <v>20990</v>
      </c>
      <c r="I35" s="163" t="s">
        <v>175</v>
      </c>
      <c r="J35" s="98" t="s">
        <v>175</v>
      </c>
    </row>
    <row r="36" spans="1:10" x14ac:dyDescent="0.25">
      <c r="A36" s="170">
        <v>1</v>
      </c>
      <c r="B36" s="39">
        <v>1336274338.2117903</v>
      </c>
      <c r="C36" s="59">
        <v>578172603100</v>
      </c>
      <c r="D36" s="35">
        <v>2173949</v>
      </c>
      <c r="F36" s="62">
        <v>1369862386.6607101</v>
      </c>
      <c r="G36" s="59">
        <v>582840228800</v>
      </c>
      <c r="H36" s="35">
        <v>2158620</v>
      </c>
      <c r="I36" s="161">
        <f>F36/B36-1</f>
        <v>2.513559340955962E-2</v>
      </c>
      <c r="J36" s="99">
        <f>G36/C36-1</f>
        <v>8.0730662002548303E-3</v>
      </c>
    </row>
    <row r="37" spans="1:10" x14ac:dyDescent="0.25">
      <c r="A37" s="171">
        <v>2</v>
      </c>
      <c r="B37" s="40">
        <v>545132807.19588578</v>
      </c>
      <c r="C37" s="61">
        <v>370998590200</v>
      </c>
      <c r="D37" s="38">
        <v>1212879</v>
      </c>
      <c r="F37" s="63">
        <v>560886547.70128906</v>
      </c>
      <c r="G37" s="61">
        <v>384898714700</v>
      </c>
      <c r="H37" s="38">
        <v>1245114</v>
      </c>
      <c r="I37" s="162">
        <f>F37/B37-1</f>
        <v>2.8898903711994661E-2</v>
      </c>
      <c r="J37" s="100">
        <f t="shared" ref="J37" si="4">G37/C37-1</f>
        <v>3.7466785230926725E-2</v>
      </c>
    </row>
    <row r="38" spans="1:10" x14ac:dyDescent="0.25">
      <c r="A38" s="170">
        <v>3</v>
      </c>
      <c r="B38" s="39">
        <v>41668330.106954016</v>
      </c>
      <c r="C38" s="59">
        <v>49031472200</v>
      </c>
      <c r="D38" s="35">
        <v>168972</v>
      </c>
      <c r="F38" s="62">
        <v>41298096.372501902</v>
      </c>
      <c r="G38" s="59">
        <v>50087426000</v>
      </c>
      <c r="H38" s="35">
        <v>150580</v>
      </c>
      <c r="I38" s="161">
        <f t="shared" ref="I38:I41" si="5">F38/B38-1</f>
        <v>-8.8852549046674056E-3</v>
      </c>
      <c r="J38" s="99">
        <f t="shared" ref="J38:J41" si="6">G38/C38-1</f>
        <v>2.1536245040588486E-2</v>
      </c>
    </row>
    <row r="39" spans="1:10" x14ac:dyDescent="0.25">
      <c r="A39" s="171">
        <v>5</v>
      </c>
      <c r="B39" s="40">
        <v>9501836.5441700295</v>
      </c>
      <c r="C39" s="61">
        <v>9222968900</v>
      </c>
      <c r="D39" s="38">
        <v>48529</v>
      </c>
      <c r="F39" s="63">
        <v>8196035.1819665805</v>
      </c>
      <c r="G39" s="61">
        <v>9281876000</v>
      </c>
      <c r="H39" s="38">
        <v>47445</v>
      </c>
      <c r="I39" s="162">
        <f t="shared" si="5"/>
        <v>-0.13742620767399327</v>
      </c>
      <c r="J39" s="100">
        <f t="shared" si="6"/>
        <v>6.3869997436509784E-3</v>
      </c>
    </row>
    <row r="40" spans="1:10" x14ac:dyDescent="0.25">
      <c r="A40" s="170">
        <v>9</v>
      </c>
      <c r="B40" s="39">
        <v>141026727.4294374</v>
      </c>
      <c r="C40" s="59">
        <v>138608635600</v>
      </c>
      <c r="D40" s="35">
        <v>18809</v>
      </c>
      <c r="F40" s="62">
        <v>144525659.398074</v>
      </c>
      <c r="G40" s="59">
        <v>140878535200</v>
      </c>
      <c r="H40" s="35">
        <v>18764</v>
      </c>
      <c r="I40" s="161">
        <f>IFERROR(F40/B40-1,"NA")</f>
        <v>2.4810417375580762E-2</v>
      </c>
      <c r="J40" s="99">
        <f>IFERROR(G40/C40-1,"NA")</f>
        <v>1.6376321649615999E-2</v>
      </c>
    </row>
    <row r="41" spans="1:10" x14ac:dyDescent="0.25">
      <c r="A41" s="172" t="s">
        <v>40</v>
      </c>
      <c r="B41" s="138">
        <v>2073604039.4882379</v>
      </c>
      <c r="C41" s="148">
        <v>1146034270000</v>
      </c>
      <c r="D41" s="140">
        <v>3623138</v>
      </c>
      <c r="F41" s="141">
        <v>2127381929.94314</v>
      </c>
      <c r="G41" s="148">
        <v>1168726906400</v>
      </c>
      <c r="H41" s="140">
        <v>3641513</v>
      </c>
      <c r="I41" s="164">
        <f t="shared" si="5"/>
        <v>2.5934503131163966E-2</v>
      </c>
      <c r="J41" s="160">
        <f t="shared" si="6"/>
        <v>1.980101031359216E-2</v>
      </c>
    </row>
    <row r="43" spans="1:10" x14ac:dyDescent="0.25">
      <c r="A43"/>
    </row>
  </sheetData>
  <mergeCells count="7">
    <mergeCell ref="A8:D8"/>
    <mergeCell ref="C12:E12"/>
    <mergeCell ref="B22:D22"/>
    <mergeCell ref="B33:D33"/>
    <mergeCell ref="F33:H33"/>
    <mergeCell ref="F12:H12"/>
    <mergeCell ref="F22:H22"/>
  </mergeCells>
  <pageMargins left="0.45" right="0.45" top="0.5" bottom="0.5" header="0.3" footer="0.3"/>
  <pageSetup scale="75" fitToWidth="2" orientation="landscape" r:id="rId1"/>
  <colBreaks count="1" manualBreakCount="1">
    <brk id="10" max="42" man="1"/>
  </colBreaks>
  <ignoredErrors>
    <ignoredError sqref="I40:J40"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1"/>
  <sheetViews>
    <sheetView showGridLines="0" zoomScaleNormal="100" workbookViewId="0">
      <pane xSplit="1" topLeftCell="B1" activePane="topRight" state="frozen"/>
      <selection pane="topRight" activeCell="G30" sqref="G30"/>
    </sheetView>
  </sheetViews>
  <sheetFormatPr defaultRowHeight="15" x14ac:dyDescent="0.25"/>
  <cols>
    <col min="1" max="1" width="14" customWidth="1"/>
    <col min="2" max="2" width="18.140625" bestFit="1" customWidth="1"/>
    <col min="3" max="3" width="9" bestFit="1" customWidth="1"/>
    <col min="4" max="4" width="14.42578125" bestFit="1" customWidth="1"/>
    <col min="5" max="7" width="10.140625" bestFit="1" customWidth="1"/>
    <col min="8" max="8" width="7.5703125" bestFit="1" customWidth="1"/>
    <col min="9" max="9" width="3.5703125" customWidth="1"/>
    <col min="10" max="10" width="14" customWidth="1"/>
    <col min="11" max="11" width="18.140625" bestFit="1" customWidth="1"/>
    <col min="12" max="12" width="9" bestFit="1" customWidth="1"/>
    <col min="13" max="13" width="14.42578125" bestFit="1" customWidth="1"/>
    <col min="14" max="14" width="10.140625" bestFit="1" customWidth="1"/>
    <col min="15" max="15" width="11.140625" bestFit="1" customWidth="1"/>
    <col min="16" max="16" width="10.140625" bestFit="1" customWidth="1"/>
    <col min="17" max="17" width="7.5703125" bestFit="1" customWidth="1"/>
    <col min="18" max="18" width="3.28515625" customWidth="1"/>
  </cols>
  <sheetData>
    <row r="1" spans="1:17" ht="20.25" x14ac:dyDescent="0.3">
      <c r="A1" s="2" t="s">
        <v>5</v>
      </c>
      <c r="B1" s="1"/>
      <c r="C1" s="1"/>
      <c r="D1" s="1"/>
    </row>
    <row r="2" spans="1:17" ht="15.75" x14ac:dyDescent="0.25">
      <c r="A2" s="4" t="s">
        <v>178</v>
      </c>
      <c r="B2" s="1"/>
      <c r="C2" s="1"/>
      <c r="D2" s="1"/>
    </row>
    <row r="3" spans="1:17" x14ac:dyDescent="0.25">
      <c r="A3" s="10" t="s">
        <v>169</v>
      </c>
      <c r="B3" s="1"/>
      <c r="C3" s="1"/>
      <c r="D3" s="1"/>
    </row>
    <row r="4" spans="1:17" x14ac:dyDescent="0.25">
      <c r="A4" s="5" t="s">
        <v>170</v>
      </c>
      <c r="B4" s="1"/>
      <c r="C4" s="1"/>
      <c r="D4" s="1"/>
    </row>
    <row r="5" spans="1:17" x14ac:dyDescent="0.25">
      <c r="A5" s="6" t="s">
        <v>6</v>
      </c>
      <c r="B5" s="1"/>
      <c r="C5" s="1"/>
      <c r="D5" s="1"/>
    </row>
    <row r="6" spans="1:17" x14ac:dyDescent="0.25">
      <c r="A6" s="5"/>
      <c r="B6" s="1"/>
      <c r="C6" s="1"/>
      <c r="D6" s="1"/>
    </row>
    <row r="7" spans="1:17" x14ac:dyDescent="0.25">
      <c r="A7" s="5" t="s">
        <v>63</v>
      </c>
      <c r="B7" s="1"/>
      <c r="C7" s="1"/>
      <c r="D7" s="1"/>
    </row>
    <row r="8" spans="1:17" ht="87" customHeight="1" x14ac:dyDescent="0.25">
      <c r="A8" s="180" t="s">
        <v>7</v>
      </c>
      <c r="B8" s="180"/>
      <c r="C8" s="180"/>
      <c r="D8" s="180"/>
    </row>
    <row r="10" spans="1:17" x14ac:dyDescent="0.25">
      <c r="A10" s="184" t="s">
        <v>174</v>
      </c>
      <c r="B10" s="185"/>
      <c r="C10" s="185"/>
      <c r="D10" s="185"/>
      <c r="E10" s="185"/>
      <c r="F10" s="185"/>
      <c r="G10" s="185"/>
      <c r="H10" s="186"/>
      <c r="J10" s="184" t="s">
        <v>180</v>
      </c>
      <c r="K10" s="185"/>
      <c r="L10" s="185"/>
      <c r="M10" s="185"/>
      <c r="N10" s="185"/>
      <c r="O10" s="185"/>
      <c r="P10" s="185"/>
      <c r="Q10" s="186"/>
    </row>
    <row r="11" spans="1:17" ht="30" x14ac:dyDescent="0.25">
      <c r="A11" s="119" t="s">
        <v>16</v>
      </c>
      <c r="B11" s="120" t="s">
        <v>64</v>
      </c>
      <c r="C11" s="175" t="s">
        <v>19</v>
      </c>
      <c r="D11" s="121" t="s">
        <v>65</v>
      </c>
      <c r="E11" s="121" t="s">
        <v>66</v>
      </c>
      <c r="F11" s="121" t="s">
        <v>67</v>
      </c>
      <c r="G11" s="121" t="s">
        <v>68</v>
      </c>
      <c r="H11" s="122" t="s">
        <v>17</v>
      </c>
      <c r="J11" s="101" t="s">
        <v>16</v>
      </c>
      <c r="K11" s="102" t="s">
        <v>64</v>
      </c>
      <c r="L11" s="174" t="s">
        <v>19</v>
      </c>
      <c r="M11" s="103" t="s">
        <v>65</v>
      </c>
      <c r="N11" s="103" t="s">
        <v>66</v>
      </c>
      <c r="O11" s="103" t="s">
        <v>67</v>
      </c>
      <c r="P11" s="103" t="s">
        <v>68</v>
      </c>
      <c r="Q11" s="104" t="s">
        <v>17</v>
      </c>
    </row>
    <row r="12" spans="1:17" x14ac:dyDescent="0.25">
      <c r="A12" s="30" t="s">
        <v>24</v>
      </c>
      <c r="B12" s="105" t="s">
        <v>69</v>
      </c>
      <c r="C12" s="45">
        <v>92235</v>
      </c>
      <c r="D12" s="106">
        <v>35001685176</v>
      </c>
      <c r="E12" s="106">
        <v>2446324803</v>
      </c>
      <c r="F12" s="106">
        <v>27195717900</v>
      </c>
      <c r="G12" s="106">
        <v>5292590000</v>
      </c>
      <c r="H12" s="107">
        <v>281751482</v>
      </c>
      <c r="J12" s="30" t="s">
        <v>24</v>
      </c>
      <c r="K12" s="105" t="s">
        <v>69</v>
      </c>
      <c r="L12" s="45">
        <v>94033</v>
      </c>
      <c r="M12" s="106">
        <v>34908279714</v>
      </c>
      <c r="N12" s="106">
        <v>3064286398</v>
      </c>
      <c r="O12" s="106">
        <v>27741773600</v>
      </c>
      <c r="P12" s="106">
        <v>5480218900</v>
      </c>
      <c r="Q12" s="107">
        <v>288134756.52155799</v>
      </c>
    </row>
    <row r="13" spans="1:17" x14ac:dyDescent="0.25">
      <c r="A13" s="33" t="s">
        <v>26</v>
      </c>
      <c r="B13" s="108" t="s">
        <v>70</v>
      </c>
      <c r="C13" s="39">
        <v>106023</v>
      </c>
      <c r="D13" s="109">
        <v>25432982546</v>
      </c>
      <c r="E13" s="109">
        <v>2918025236</v>
      </c>
      <c r="F13" s="109">
        <v>22172767400</v>
      </c>
      <c r="G13" s="109">
        <v>7273786000</v>
      </c>
      <c r="H13" s="110">
        <v>249477436</v>
      </c>
      <c r="J13" s="33" t="s">
        <v>26</v>
      </c>
      <c r="K13" s="108" t="s">
        <v>70</v>
      </c>
      <c r="L13" s="39">
        <v>101231</v>
      </c>
      <c r="M13" s="109">
        <v>24697787455</v>
      </c>
      <c r="N13" s="109">
        <v>3700312103</v>
      </c>
      <c r="O13" s="109">
        <v>21674209600</v>
      </c>
      <c r="P13" s="109">
        <v>7094275100</v>
      </c>
      <c r="Q13" s="110">
        <v>248181663.558294</v>
      </c>
    </row>
    <row r="14" spans="1:17" x14ac:dyDescent="0.25">
      <c r="A14" s="36" t="s">
        <v>24</v>
      </c>
      <c r="B14" s="111" t="s">
        <v>71</v>
      </c>
      <c r="C14" s="40">
        <v>175747</v>
      </c>
      <c r="D14" s="112">
        <v>93993215295</v>
      </c>
      <c r="E14" s="112">
        <v>6975621940</v>
      </c>
      <c r="F14" s="112">
        <v>68279323500</v>
      </c>
      <c r="G14" s="112">
        <v>9745361200</v>
      </c>
      <c r="H14" s="113">
        <v>201013000</v>
      </c>
      <c r="J14" s="36" t="s">
        <v>24</v>
      </c>
      <c r="K14" s="111" t="s">
        <v>71</v>
      </c>
      <c r="L14" s="40">
        <v>175011</v>
      </c>
      <c r="M14" s="112">
        <v>93236589094</v>
      </c>
      <c r="N14" s="112">
        <v>8398067053</v>
      </c>
      <c r="O14" s="112">
        <v>69094505600</v>
      </c>
      <c r="P14" s="112">
        <v>9281498700</v>
      </c>
      <c r="Q14" s="113">
        <v>205425037.66136199</v>
      </c>
    </row>
    <row r="15" spans="1:17" x14ac:dyDescent="0.25">
      <c r="A15" s="33" t="s">
        <v>24</v>
      </c>
      <c r="B15" s="108" t="s">
        <v>72</v>
      </c>
      <c r="C15" s="39">
        <v>59342</v>
      </c>
      <c r="D15" s="109">
        <v>28328566098</v>
      </c>
      <c r="E15" s="109">
        <v>1946603850</v>
      </c>
      <c r="F15" s="109">
        <v>20851438200</v>
      </c>
      <c r="G15" s="109">
        <v>3947992400</v>
      </c>
      <c r="H15" s="110">
        <v>175540265</v>
      </c>
      <c r="J15" s="33" t="s">
        <v>24</v>
      </c>
      <c r="K15" s="108" t="s">
        <v>72</v>
      </c>
      <c r="L15" s="39">
        <v>61283</v>
      </c>
      <c r="M15" s="109">
        <v>28848642824</v>
      </c>
      <c r="N15" s="109">
        <v>2494090973</v>
      </c>
      <c r="O15" s="109">
        <v>21487120500</v>
      </c>
      <c r="P15" s="109">
        <v>4063063900</v>
      </c>
      <c r="Q15" s="110">
        <v>184407790.420131</v>
      </c>
    </row>
    <row r="16" spans="1:17" x14ac:dyDescent="0.25">
      <c r="A16" s="36" t="s">
        <v>26</v>
      </c>
      <c r="B16" s="111" t="s">
        <v>74</v>
      </c>
      <c r="C16" s="40">
        <v>75473</v>
      </c>
      <c r="D16" s="112">
        <v>22341532610</v>
      </c>
      <c r="E16" s="112">
        <v>2692428510</v>
      </c>
      <c r="F16" s="112">
        <v>16827678800</v>
      </c>
      <c r="G16" s="112">
        <v>5778004000</v>
      </c>
      <c r="H16" s="113">
        <v>160168891</v>
      </c>
      <c r="J16" s="36" t="s">
        <v>26</v>
      </c>
      <c r="K16" s="111" t="s">
        <v>74</v>
      </c>
      <c r="L16" s="40">
        <v>74904</v>
      </c>
      <c r="M16" s="112">
        <v>22749747471</v>
      </c>
      <c r="N16" s="112">
        <v>3518456846</v>
      </c>
      <c r="O16" s="112">
        <v>17063706800</v>
      </c>
      <c r="P16" s="112">
        <v>5726127500</v>
      </c>
      <c r="Q16" s="113">
        <v>168081821.80981699</v>
      </c>
    </row>
    <row r="17" spans="1:17" x14ac:dyDescent="0.25">
      <c r="A17" s="33" t="s">
        <v>24</v>
      </c>
      <c r="B17" s="108" t="s">
        <v>73</v>
      </c>
      <c r="C17" s="39">
        <v>74567</v>
      </c>
      <c r="D17" s="109">
        <v>31672894870</v>
      </c>
      <c r="E17" s="109">
        <v>1987666959</v>
      </c>
      <c r="F17" s="109">
        <v>25312974400</v>
      </c>
      <c r="G17" s="109">
        <v>3990641700</v>
      </c>
      <c r="H17" s="110">
        <v>106514843</v>
      </c>
      <c r="J17" s="33" t="s">
        <v>24</v>
      </c>
      <c r="K17" s="108" t="s">
        <v>73</v>
      </c>
      <c r="L17" s="39">
        <v>73332</v>
      </c>
      <c r="M17" s="109">
        <v>31846639835</v>
      </c>
      <c r="N17" s="109">
        <v>2490984000</v>
      </c>
      <c r="O17" s="109">
        <v>25441670100</v>
      </c>
      <c r="P17" s="109">
        <v>3971543500</v>
      </c>
      <c r="Q17" s="110">
        <v>108667551.387586</v>
      </c>
    </row>
    <row r="18" spans="1:17" x14ac:dyDescent="0.25">
      <c r="A18" s="36" t="s">
        <v>24</v>
      </c>
      <c r="B18" s="111" t="s">
        <v>75</v>
      </c>
      <c r="C18" s="40">
        <v>24495</v>
      </c>
      <c r="D18" s="112">
        <v>8073979762</v>
      </c>
      <c r="E18" s="112">
        <v>610413388</v>
      </c>
      <c r="F18" s="112">
        <v>6546785700</v>
      </c>
      <c r="G18" s="112">
        <v>891796800</v>
      </c>
      <c r="H18" s="113">
        <v>101754138</v>
      </c>
      <c r="J18" s="36" t="s">
        <v>24</v>
      </c>
      <c r="K18" s="111" t="s">
        <v>75</v>
      </c>
      <c r="L18" s="40">
        <v>24212</v>
      </c>
      <c r="M18" s="112">
        <v>7987596723</v>
      </c>
      <c r="N18" s="112">
        <v>751015629</v>
      </c>
      <c r="O18" s="112">
        <v>6644687200</v>
      </c>
      <c r="P18" s="112">
        <v>883113200</v>
      </c>
      <c r="Q18" s="113">
        <v>103623592.800796</v>
      </c>
    </row>
    <row r="19" spans="1:17" x14ac:dyDescent="0.25">
      <c r="A19" s="33" t="s">
        <v>24</v>
      </c>
      <c r="B19" s="108" t="s">
        <v>76</v>
      </c>
      <c r="C19" s="39">
        <v>56740</v>
      </c>
      <c r="D19" s="109">
        <v>20831715706</v>
      </c>
      <c r="E19" s="109">
        <v>1925738032</v>
      </c>
      <c r="F19" s="109">
        <v>14078320000</v>
      </c>
      <c r="G19" s="109">
        <v>3742997700</v>
      </c>
      <c r="H19" s="110">
        <v>59331440</v>
      </c>
      <c r="J19" s="33" t="s">
        <v>24</v>
      </c>
      <c r="K19" s="108" t="s">
        <v>76</v>
      </c>
      <c r="L19" s="39">
        <v>56264</v>
      </c>
      <c r="M19" s="109">
        <v>21097350228</v>
      </c>
      <c r="N19" s="109">
        <v>2446837340</v>
      </c>
      <c r="O19" s="109">
        <v>14098195400</v>
      </c>
      <c r="P19" s="109">
        <v>3764624400</v>
      </c>
      <c r="Q19" s="110">
        <v>60555244.363829002</v>
      </c>
    </row>
    <row r="20" spans="1:17" x14ac:dyDescent="0.25">
      <c r="A20" s="36" t="s">
        <v>24</v>
      </c>
      <c r="B20" s="111" t="s">
        <v>77</v>
      </c>
      <c r="C20" s="40">
        <v>28792</v>
      </c>
      <c r="D20" s="112">
        <v>8909581188</v>
      </c>
      <c r="E20" s="112">
        <v>694983370</v>
      </c>
      <c r="F20" s="112">
        <v>7267446800</v>
      </c>
      <c r="G20" s="112">
        <v>1567577500</v>
      </c>
      <c r="H20" s="113">
        <v>55713870</v>
      </c>
      <c r="J20" s="36" t="s">
        <v>24</v>
      </c>
      <c r="K20" s="111" t="s">
        <v>77</v>
      </c>
      <c r="L20" s="40">
        <v>29687</v>
      </c>
      <c r="M20" s="112">
        <v>9318254119</v>
      </c>
      <c r="N20" s="112">
        <v>909269578</v>
      </c>
      <c r="O20" s="112">
        <v>7616518500</v>
      </c>
      <c r="P20" s="112">
        <v>1639465500</v>
      </c>
      <c r="Q20" s="113">
        <v>58159971.5350338</v>
      </c>
    </row>
    <row r="21" spans="1:17" x14ac:dyDescent="0.25">
      <c r="A21" s="33" t="s">
        <v>26</v>
      </c>
      <c r="B21" s="108" t="s">
        <v>78</v>
      </c>
      <c r="C21" s="39">
        <v>5407</v>
      </c>
      <c r="D21" s="109">
        <v>1906104385</v>
      </c>
      <c r="E21" s="109">
        <v>214757068</v>
      </c>
      <c r="F21" s="109">
        <v>1120305700</v>
      </c>
      <c r="G21" s="109">
        <v>457742300</v>
      </c>
      <c r="H21" s="110">
        <v>39798547</v>
      </c>
      <c r="J21" s="33" t="s">
        <v>26</v>
      </c>
      <c r="K21" s="108" t="s">
        <v>78</v>
      </c>
      <c r="L21" s="39">
        <v>5345</v>
      </c>
      <c r="M21" s="109">
        <v>1883545803</v>
      </c>
      <c r="N21" s="109">
        <v>272515320</v>
      </c>
      <c r="O21" s="109">
        <v>1116658500</v>
      </c>
      <c r="P21" s="109">
        <v>431572800</v>
      </c>
      <c r="Q21" s="110">
        <v>40357749.387507498</v>
      </c>
    </row>
    <row r="22" spans="1:17" x14ac:dyDescent="0.25">
      <c r="A22" s="36" t="s">
        <v>38</v>
      </c>
      <c r="B22" s="111" t="s">
        <v>80</v>
      </c>
      <c r="C22" s="40">
        <v>61706</v>
      </c>
      <c r="D22" s="112">
        <v>18667433099</v>
      </c>
      <c r="E22" s="112">
        <v>2011464560</v>
      </c>
      <c r="F22" s="112">
        <v>13423427200</v>
      </c>
      <c r="G22" s="112">
        <v>4645664600</v>
      </c>
      <c r="H22" s="113">
        <v>35567009</v>
      </c>
      <c r="J22" s="36" t="s">
        <v>38</v>
      </c>
      <c r="K22" s="111" t="s">
        <v>80</v>
      </c>
      <c r="L22" s="40">
        <v>64204</v>
      </c>
      <c r="M22" s="112">
        <v>19699498557</v>
      </c>
      <c r="N22" s="112">
        <v>2700757700</v>
      </c>
      <c r="O22" s="112">
        <v>14188903500</v>
      </c>
      <c r="P22" s="112">
        <v>4865718000</v>
      </c>
      <c r="Q22" s="113">
        <v>38845381.394965798</v>
      </c>
    </row>
    <row r="23" spans="1:17" x14ac:dyDescent="0.25">
      <c r="A23" s="33" t="s">
        <v>24</v>
      </c>
      <c r="B23" s="108" t="s">
        <v>79</v>
      </c>
      <c r="C23" s="39">
        <v>44230</v>
      </c>
      <c r="D23" s="109">
        <v>18310332679</v>
      </c>
      <c r="E23" s="109">
        <v>1453600553</v>
      </c>
      <c r="F23" s="109">
        <v>13768175600</v>
      </c>
      <c r="G23" s="109">
        <v>3000469500</v>
      </c>
      <c r="H23" s="110">
        <v>34860908</v>
      </c>
      <c r="J23" s="33" t="s">
        <v>24</v>
      </c>
      <c r="K23" s="108" t="s">
        <v>79</v>
      </c>
      <c r="L23" s="39">
        <v>44003</v>
      </c>
      <c r="M23" s="109">
        <v>17925142339</v>
      </c>
      <c r="N23" s="109">
        <v>1683929063</v>
      </c>
      <c r="O23" s="109">
        <v>13829058300</v>
      </c>
      <c r="P23" s="109">
        <v>3021569800</v>
      </c>
      <c r="Q23" s="110">
        <v>34955900.576733798</v>
      </c>
    </row>
    <row r="24" spans="1:17" x14ac:dyDescent="0.25">
      <c r="A24" s="36" t="s">
        <v>26</v>
      </c>
      <c r="B24" s="111" t="s">
        <v>81</v>
      </c>
      <c r="C24" s="40">
        <v>49190</v>
      </c>
      <c r="D24" s="112">
        <v>14636398279</v>
      </c>
      <c r="E24" s="112">
        <v>1529422872</v>
      </c>
      <c r="F24" s="112">
        <v>10801630000</v>
      </c>
      <c r="G24" s="112">
        <v>3845244700</v>
      </c>
      <c r="H24" s="113">
        <v>31809142</v>
      </c>
      <c r="J24" s="36" t="s">
        <v>26</v>
      </c>
      <c r="K24" s="111" t="s">
        <v>81</v>
      </c>
      <c r="L24" s="40">
        <v>49261</v>
      </c>
      <c r="M24" s="112">
        <v>14955434222</v>
      </c>
      <c r="N24" s="112">
        <v>1969242950</v>
      </c>
      <c r="O24" s="112">
        <v>10921383800</v>
      </c>
      <c r="P24" s="112">
        <v>3842346400</v>
      </c>
      <c r="Q24" s="113">
        <v>33460788.916366201</v>
      </c>
    </row>
    <row r="25" spans="1:17" x14ac:dyDescent="0.25">
      <c r="A25" s="33" t="s">
        <v>34</v>
      </c>
      <c r="B25" s="108" t="s">
        <v>84</v>
      </c>
      <c r="C25" s="39">
        <v>45350</v>
      </c>
      <c r="D25" s="109">
        <v>21880498064</v>
      </c>
      <c r="E25" s="109">
        <v>2088622285</v>
      </c>
      <c r="F25" s="109">
        <v>11185787200</v>
      </c>
      <c r="G25" s="109">
        <v>2969303500</v>
      </c>
      <c r="H25" s="110">
        <v>25053028</v>
      </c>
      <c r="J25" s="33" t="s">
        <v>34</v>
      </c>
      <c r="K25" s="108" t="s">
        <v>84</v>
      </c>
      <c r="L25" s="39">
        <v>44509</v>
      </c>
      <c r="M25" s="109">
        <v>21989938782</v>
      </c>
      <c r="N25" s="109">
        <v>2608419740</v>
      </c>
      <c r="O25" s="109">
        <v>11068850500</v>
      </c>
      <c r="P25" s="109">
        <v>2904074000</v>
      </c>
      <c r="Q25" s="110">
        <v>25571151.241281901</v>
      </c>
    </row>
    <row r="26" spans="1:17" x14ac:dyDescent="0.25">
      <c r="A26" s="36" t="s">
        <v>26</v>
      </c>
      <c r="B26" s="111" t="s">
        <v>82</v>
      </c>
      <c r="C26" s="40">
        <v>16871</v>
      </c>
      <c r="D26" s="112">
        <v>3836478276</v>
      </c>
      <c r="E26" s="112">
        <v>405647655</v>
      </c>
      <c r="F26" s="112">
        <v>3227983700</v>
      </c>
      <c r="G26" s="112">
        <v>1178198100</v>
      </c>
      <c r="H26" s="113">
        <v>23811760</v>
      </c>
      <c r="J26" s="36" t="s">
        <v>26</v>
      </c>
      <c r="K26" s="111" t="s">
        <v>82</v>
      </c>
      <c r="L26" s="40">
        <v>16449</v>
      </c>
      <c r="M26" s="112">
        <v>3757599645</v>
      </c>
      <c r="N26" s="112">
        <v>508003478</v>
      </c>
      <c r="O26" s="112">
        <v>3179894700</v>
      </c>
      <c r="P26" s="112">
        <v>1152710600</v>
      </c>
      <c r="Q26" s="113">
        <v>24171055.209985498</v>
      </c>
    </row>
    <row r="27" spans="1:17" x14ac:dyDescent="0.25">
      <c r="A27" s="33" t="s">
        <v>37</v>
      </c>
      <c r="B27" s="108" t="s">
        <v>85</v>
      </c>
      <c r="C27" s="39">
        <v>62509</v>
      </c>
      <c r="D27" s="109">
        <v>22364639782</v>
      </c>
      <c r="E27" s="109">
        <v>1996960206</v>
      </c>
      <c r="F27" s="109">
        <v>16091664000</v>
      </c>
      <c r="G27" s="109">
        <v>4022171800</v>
      </c>
      <c r="H27" s="110">
        <v>22052723</v>
      </c>
      <c r="J27" s="33" t="s">
        <v>37</v>
      </c>
      <c r="K27" s="108" t="s">
        <v>85</v>
      </c>
      <c r="L27" s="39">
        <v>63074</v>
      </c>
      <c r="M27" s="109">
        <v>22874046121</v>
      </c>
      <c r="N27" s="109">
        <v>2572695068</v>
      </c>
      <c r="O27" s="109">
        <v>16382065700</v>
      </c>
      <c r="P27" s="109">
        <v>4153725200</v>
      </c>
      <c r="Q27" s="110">
        <v>22602432.053476699</v>
      </c>
    </row>
    <row r="28" spans="1:17" x14ac:dyDescent="0.25">
      <c r="A28" s="36" t="s">
        <v>24</v>
      </c>
      <c r="B28" s="111" t="s">
        <v>83</v>
      </c>
      <c r="C28" s="40">
        <v>28308</v>
      </c>
      <c r="D28" s="112">
        <v>9241593140</v>
      </c>
      <c r="E28" s="112">
        <v>760987112</v>
      </c>
      <c r="F28" s="112">
        <v>7278709400</v>
      </c>
      <c r="G28" s="112">
        <v>1795438700</v>
      </c>
      <c r="H28" s="113">
        <v>21087559</v>
      </c>
      <c r="J28" s="36" t="s">
        <v>38</v>
      </c>
      <c r="K28" s="111" t="s">
        <v>70</v>
      </c>
      <c r="L28" s="40">
        <v>27169</v>
      </c>
      <c r="M28" s="112">
        <v>6478697673</v>
      </c>
      <c r="N28" s="112">
        <v>966826660</v>
      </c>
      <c r="O28" s="112">
        <v>5438398600</v>
      </c>
      <c r="P28" s="112">
        <v>2156052200</v>
      </c>
      <c r="Q28" s="113">
        <v>21039363.8828707</v>
      </c>
    </row>
    <row r="29" spans="1:17" x14ac:dyDescent="0.25">
      <c r="A29" s="33" t="s">
        <v>38</v>
      </c>
      <c r="B29" s="108" t="s">
        <v>70</v>
      </c>
      <c r="C29" s="39">
        <v>24866</v>
      </c>
      <c r="D29" s="109">
        <v>5900766808</v>
      </c>
      <c r="E29" s="109">
        <v>690289142</v>
      </c>
      <c r="F29" s="109">
        <v>4903687400</v>
      </c>
      <c r="G29" s="109">
        <v>1983832200</v>
      </c>
      <c r="H29" s="110">
        <v>18710301</v>
      </c>
      <c r="J29" s="33" t="s">
        <v>24</v>
      </c>
      <c r="K29" s="108" t="s">
        <v>83</v>
      </c>
      <c r="L29" s="39">
        <v>28256</v>
      </c>
      <c r="M29" s="109">
        <v>9223300568</v>
      </c>
      <c r="N29" s="109">
        <v>961018034</v>
      </c>
      <c r="O29" s="109">
        <v>7380501400</v>
      </c>
      <c r="P29" s="109">
        <v>1834478400</v>
      </c>
      <c r="Q29" s="110">
        <v>20599158.808863699</v>
      </c>
    </row>
    <row r="30" spans="1:17" x14ac:dyDescent="0.25">
      <c r="A30" s="36" t="s">
        <v>20</v>
      </c>
      <c r="B30" s="111" t="s">
        <v>92</v>
      </c>
      <c r="C30" s="40">
        <v>12272</v>
      </c>
      <c r="D30" s="112">
        <v>6382147836</v>
      </c>
      <c r="E30" s="112">
        <v>342361963</v>
      </c>
      <c r="F30" s="112">
        <v>5371454000</v>
      </c>
      <c r="G30" s="112">
        <v>781982300</v>
      </c>
      <c r="H30" s="113">
        <v>15437184</v>
      </c>
      <c r="J30" s="36" t="s">
        <v>26</v>
      </c>
      <c r="K30" s="111" t="s">
        <v>90</v>
      </c>
      <c r="L30" s="40">
        <v>11588</v>
      </c>
      <c r="M30" s="112">
        <v>2526757110</v>
      </c>
      <c r="N30" s="112">
        <v>351698758</v>
      </c>
      <c r="O30" s="112">
        <v>2095944400</v>
      </c>
      <c r="P30" s="112">
        <v>743820500</v>
      </c>
      <c r="Q30" s="113">
        <v>16415585.5830785</v>
      </c>
    </row>
    <row r="31" spans="1:17" x14ac:dyDescent="0.25">
      <c r="A31" s="33" t="s">
        <v>26</v>
      </c>
      <c r="B31" s="108" t="s">
        <v>90</v>
      </c>
      <c r="C31" s="39">
        <v>11705</v>
      </c>
      <c r="D31" s="109">
        <v>2368679251</v>
      </c>
      <c r="E31" s="109">
        <v>251961745</v>
      </c>
      <c r="F31" s="109">
        <v>2077288500</v>
      </c>
      <c r="G31" s="109">
        <v>737072500</v>
      </c>
      <c r="H31" s="110">
        <v>15216081</v>
      </c>
      <c r="J31" s="33" t="s">
        <v>20</v>
      </c>
      <c r="K31" s="108" t="s">
        <v>92</v>
      </c>
      <c r="L31" s="39">
        <v>12246</v>
      </c>
      <c r="M31" s="109">
        <v>6519159249</v>
      </c>
      <c r="N31" s="109">
        <v>441286549</v>
      </c>
      <c r="O31" s="109">
        <v>5529948800</v>
      </c>
      <c r="P31" s="109">
        <v>796251700</v>
      </c>
      <c r="Q31" s="110">
        <v>15509523.538562501</v>
      </c>
    </row>
    <row r="32" spans="1:17" x14ac:dyDescent="0.25">
      <c r="A32" s="36" t="s">
        <v>26</v>
      </c>
      <c r="B32" s="111" t="s">
        <v>86</v>
      </c>
      <c r="C32" s="40">
        <v>10855</v>
      </c>
      <c r="D32" s="112">
        <v>2436155979</v>
      </c>
      <c r="E32" s="112">
        <v>281257388</v>
      </c>
      <c r="F32" s="112">
        <v>2255364300</v>
      </c>
      <c r="G32" s="112">
        <v>893253600</v>
      </c>
      <c r="H32" s="113">
        <v>14254924</v>
      </c>
      <c r="J32" s="36" t="s">
        <v>26</v>
      </c>
      <c r="K32" s="111" t="s">
        <v>87</v>
      </c>
      <c r="L32" s="40">
        <v>11481</v>
      </c>
      <c r="M32" s="112">
        <v>3338133879</v>
      </c>
      <c r="N32" s="112">
        <v>470661607</v>
      </c>
      <c r="O32" s="112">
        <v>2529199900</v>
      </c>
      <c r="P32" s="112">
        <v>908197600</v>
      </c>
      <c r="Q32" s="113">
        <v>14803084.8414257</v>
      </c>
    </row>
    <row r="33" spans="1:17" x14ac:dyDescent="0.25">
      <c r="A33" s="33" t="s">
        <v>24</v>
      </c>
      <c r="B33" s="108" t="s">
        <v>89</v>
      </c>
      <c r="C33" s="39">
        <v>22231</v>
      </c>
      <c r="D33" s="109">
        <v>5486219314</v>
      </c>
      <c r="E33" s="109">
        <v>450262252</v>
      </c>
      <c r="F33" s="109">
        <v>4454222100</v>
      </c>
      <c r="G33" s="109">
        <v>1081738900</v>
      </c>
      <c r="H33" s="110">
        <v>14078808</v>
      </c>
      <c r="J33" s="33" t="s">
        <v>26</v>
      </c>
      <c r="K33" s="108" t="s">
        <v>86</v>
      </c>
      <c r="L33" s="39">
        <v>10642</v>
      </c>
      <c r="M33" s="109">
        <v>2373123756</v>
      </c>
      <c r="N33" s="109">
        <v>354401147</v>
      </c>
      <c r="O33" s="109">
        <v>2247517300</v>
      </c>
      <c r="P33" s="109">
        <v>867596600</v>
      </c>
      <c r="Q33" s="110">
        <v>14646038.6972472</v>
      </c>
    </row>
    <row r="34" spans="1:17" x14ac:dyDescent="0.25">
      <c r="A34" s="36" t="s">
        <v>26</v>
      </c>
      <c r="B34" s="111" t="s">
        <v>87</v>
      </c>
      <c r="C34" s="40">
        <v>11423</v>
      </c>
      <c r="D34" s="112">
        <v>3253402839</v>
      </c>
      <c r="E34" s="112">
        <v>361716586</v>
      </c>
      <c r="F34" s="112">
        <v>2494318000</v>
      </c>
      <c r="G34" s="112">
        <v>925180700</v>
      </c>
      <c r="H34" s="113">
        <v>13964841</v>
      </c>
      <c r="J34" s="36" t="s">
        <v>24</v>
      </c>
      <c r="K34" s="111" t="s">
        <v>89</v>
      </c>
      <c r="L34" s="40">
        <v>21604</v>
      </c>
      <c r="M34" s="112">
        <v>5496098359</v>
      </c>
      <c r="N34" s="112">
        <v>571033809</v>
      </c>
      <c r="O34" s="112">
        <v>4423155500</v>
      </c>
      <c r="P34" s="112">
        <v>1065596100</v>
      </c>
      <c r="Q34" s="113">
        <v>14271290.4999927</v>
      </c>
    </row>
    <row r="35" spans="1:17" x14ac:dyDescent="0.25">
      <c r="A35" s="33" t="s">
        <v>24</v>
      </c>
      <c r="B35" s="108" t="s">
        <v>91</v>
      </c>
      <c r="C35" s="39">
        <v>97035</v>
      </c>
      <c r="D35" s="109">
        <v>47583458977</v>
      </c>
      <c r="E35" s="109">
        <v>4049162873</v>
      </c>
      <c r="F35" s="109">
        <v>31876668100</v>
      </c>
      <c r="G35" s="109">
        <v>7839303800</v>
      </c>
      <c r="H35" s="110">
        <v>13046082</v>
      </c>
      <c r="J35" s="33" t="s">
        <v>26</v>
      </c>
      <c r="K35" s="108" t="s">
        <v>94</v>
      </c>
      <c r="L35" s="39">
        <v>5085</v>
      </c>
      <c r="M35" s="109">
        <v>1133864565</v>
      </c>
      <c r="N35" s="109">
        <v>160506652</v>
      </c>
      <c r="O35" s="109">
        <v>903139300</v>
      </c>
      <c r="P35" s="109">
        <v>313439400</v>
      </c>
      <c r="Q35" s="110">
        <v>12524639.2743422</v>
      </c>
    </row>
    <row r="36" spans="1:17" x14ac:dyDescent="0.25">
      <c r="A36" s="36" t="s">
        <v>26</v>
      </c>
      <c r="B36" s="111" t="s">
        <v>94</v>
      </c>
      <c r="C36" s="40">
        <v>5127</v>
      </c>
      <c r="D36" s="112">
        <v>1140333648</v>
      </c>
      <c r="E36" s="112">
        <v>128378971</v>
      </c>
      <c r="F36" s="112">
        <v>895747600</v>
      </c>
      <c r="G36" s="112">
        <v>319479700</v>
      </c>
      <c r="H36" s="113">
        <v>12064922</v>
      </c>
      <c r="J36" s="36" t="s">
        <v>24</v>
      </c>
      <c r="K36" s="111" t="s">
        <v>91</v>
      </c>
      <c r="L36" s="40">
        <v>89629</v>
      </c>
      <c r="M36" s="112">
        <v>44313238885</v>
      </c>
      <c r="N36" s="112">
        <v>4710845933</v>
      </c>
      <c r="O36" s="112">
        <v>30429003400</v>
      </c>
      <c r="P36" s="112">
        <v>7376745800</v>
      </c>
      <c r="Q36" s="113">
        <v>12287748.414939599</v>
      </c>
    </row>
    <row r="37" spans="1:17" x14ac:dyDescent="0.25">
      <c r="A37" s="33" t="s">
        <v>24</v>
      </c>
      <c r="B37" s="108" t="s">
        <v>93</v>
      </c>
      <c r="C37" s="39">
        <v>122841</v>
      </c>
      <c r="D37" s="109">
        <v>59617552190</v>
      </c>
      <c r="E37" s="109">
        <v>4445964514</v>
      </c>
      <c r="F37" s="109">
        <v>42062066100</v>
      </c>
      <c r="G37" s="109">
        <v>9007115800</v>
      </c>
      <c r="H37" s="110">
        <v>11478443</v>
      </c>
      <c r="J37" s="33" t="s">
        <v>24</v>
      </c>
      <c r="K37" s="108" t="s">
        <v>93</v>
      </c>
      <c r="L37" s="39">
        <v>117685</v>
      </c>
      <c r="M37" s="109">
        <v>57673889967</v>
      </c>
      <c r="N37" s="109">
        <v>5341103572</v>
      </c>
      <c r="O37" s="109">
        <v>41315508100</v>
      </c>
      <c r="P37" s="109">
        <v>8578417500</v>
      </c>
      <c r="Q37" s="110">
        <v>11758398.6271074</v>
      </c>
    </row>
    <row r="38" spans="1:17" x14ac:dyDescent="0.25">
      <c r="A38" s="36" t="s">
        <v>26</v>
      </c>
      <c r="B38" s="111" t="s">
        <v>95</v>
      </c>
      <c r="C38" s="40">
        <v>17111</v>
      </c>
      <c r="D38" s="112">
        <v>4493831957</v>
      </c>
      <c r="E38" s="112">
        <v>462877742</v>
      </c>
      <c r="F38" s="112">
        <v>3325524300</v>
      </c>
      <c r="G38" s="112">
        <v>1142841500</v>
      </c>
      <c r="H38" s="113">
        <v>10753960</v>
      </c>
      <c r="J38" s="36" t="s">
        <v>26</v>
      </c>
      <c r="K38" s="111" t="s">
        <v>95</v>
      </c>
      <c r="L38" s="40">
        <v>17589</v>
      </c>
      <c r="M38" s="112">
        <v>4716205472</v>
      </c>
      <c r="N38" s="112">
        <v>605658034</v>
      </c>
      <c r="O38" s="112">
        <v>3428571500</v>
      </c>
      <c r="P38" s="112">
        <v>1157264700</v>
      </c>
      <c r="Q38" s="113">
        <v>11597328.765925599</v>
      </c>
    </row>
    <row r="39" spans="1:17" x14ac:dyDescent="0.25">
      <c r="A39" s="33" t="s">
        <v>30</v>
      </c>
      <c r="B39" s="108" t="s">
        <v>97</v>
      </c>
      <c r="C39" s="39">
        <v>16333</v>
      </c>
      <c r="D39" s="109">
        <v>5227264779</v>
      </c>
      <c r="E39" s="109">
        <v>541883127</v>
      </c>
      <c r="F39" s="109">
        <v>3629518600</v>
      </c>
      <c r="G39" s="109">
        <v>1252133600</v>
      </c>
      <c r="H39" s="110">
        <v>10575953</v>
      </c>
      <c r="J39" s="33" t="s">
        <v>38</v>
      </c>
      <c r="K39" s="108" t="s">
        <v>101</v>
      </c>
      <c r="L39" s="39">
        <v>13151</v>
      </c>
      <c r="M39" s="109">
        <v>2926546519</v>
      </c>
      <c r="N39" s="109">
        <v>413158830</v>
      </c>
      <c r="O39" s="109">
        <v>2443510100</v>
      </c>
      <c r="P39" s="109">
        <v>965928000</v>
      </c>
      <c r="Q39" s="110">
        <v>11260365.0330244</v>
      </c>
    </row>
    <row r="40" spans="1:17" x14ac:dyDescent="0.25">
      <c r="A40" s="36" t="s">
        <v>33</v>
      </c>
      <c r="B40" s="111" t="s">
        <v>96</v>
      </c>
      <c r="C40" s="40">
        <v>32866</v>
      </c>
      <c r="D40" s="112">
        <v>14191837874</v>
      </c>
      <c r="E40" s="112">
        <v>782507341</v>
      </c>
      <c r="F40" s="112">
        <v>11531960900</v>
      </c>
      <c r="G40" s="112">
        <v>1140466400</v>
      </c>
      <c r="H40" s="113">
        <v>10467468</v>
      </c>
      <c r="J40" s="36" t="s">
        <v>30</v>
      </c>
      <c r="K40" s="111" t="s">
        <v>97</v>
      </c>
      <c r="L40" s="40">
        <v>16203</v>
      </c>
      <c r="M40" s="112">
        <v>5156811953</v>
      </c>
      <c r="N40" s="112">
        <v>676029213</v>
      </c>
      <c r="O40" s="112">
        <v>3651854900</v>
      </c>
      <c r="P40" s="112">
        <v>1218664000</v>
      </c>
      <c r="Q40" s="113">
        <v>10887285.652423499</v>
      </c>
    </row>
    <row r="41" spans="1:17" x14ac:dyDescent="0.25">
      <c r="A41" s="33" t="s">
        <v>38</v>
      </c>
      <c r="B41" s="108" t="s">
        <v>101</v>
      </c>
      <c r="C41" s="39">
        <v>12237</v>
      </c>
      <c r="D41" s="109">
        <v>2706980112</v>
      </c>
      <c r="E41" s="109">
        <v>291659384</v>
      </c>
      <c r="F41" s="109">
        <v>2223910400</v>
      </c>
      <c r="G41" s="109">
        <v>885109800</v>
      </c>
      <c r="H41" s="110">
        <v>10395294</v>
      </c>
      <c r="J41" s="33" t="s">
        <v>30</v>
      </c>
      <c r="K41" s="108" t="s">
        <v>98</v>
      </c>
      <c r="L41" s="39">
        <v>14384</v>
      </c>
      <c r="M41" s="109">
        <v>3345198636</v>
      </c>
      <c r="N41" s="109">
        <v>459667654</v>
      </c>
      <c r="O41" s="109">
        <v>2785321600</v>
      </c>
      <c r="P41" s="109">
        <v>989224700</v>
      </c>
      <c r="Q41" s="110">
        <v>10394975.7622259</v>
      </c>
    </row>
    <row r="42" spans="1:17" x14ac:dyDescent="0.25">
      <c r="A42" s="36" t="s">
        <v>30</v>
      </c>
      <c r="B42" s="111" t="s">
        <v>98</v>
      </c>
      <c r="C42" s="40">
        <v>14650</v>
      </c>
      <c r="D42" s="112">
        <v>3340180607</v>
      </c>
      <c r="E42" s="112">
        <v>360779468</v>
      </c>
      <c r="F42" s="112">
        <v>2795869500</v>
      </c>
      <c r="G42" s="112">
        <v>1021344400</v>
      </c>
      <c r="H42" s="113">
        <v>10096346</v>
      </c>
      <c r="J42" s="36" t="s">
        <v>38</v>
      </c>
      <c r="K42" s="111" t="s">
        <v>88</v>
      </c>
      <c r="L42" s="40">
        <v>315550</v>
      </c>
      <c r="M42" s="112">
        <v>107454468508</v>
      </c>
      <c r="N42" s="112">
        <v>15013444677</v>
      </c>
      <c r="O42" s="112">
        <v>68913829300</v>
      </c>
      <c r="P42" s="112">
        <v>25479102600</v>
      </c>
      <c r="Q42" s="113">
        <v>10251514.0090911</v>
      </c>
    </row>
    <row r="43" spans="1:17" x14ac:dyDescent="0.25">
      <c r="A43" s="33" t="s">
        <v>38</v>
      </c>
      <c r="B43" s="108" t="s">
        <v>88</v>
      </c>
      <c r="C43" s="39">
        <v>294483</v>
      </c>
      <c r="D43" s="109">
        <v>99421474783</v>
      </c>
      <c r="E43" s="109">
        <v>10889033839</v>
      </c>
      <c r="F43" s="109">
        <v>63198596600</v>
      </c>
      <c r="G43" s="109">
        <v>23488992000</v>
      </c>
      <c r="H43" s="110">
        <v>9784018</v>
      </c>
      <c r="J43" s="33" t="s">
        <v>33</v>
      </c>
      <c r="K43" s="108" t="s">
        <v>96</v>
      </c>
      <c r="L43" s="39">
        <v>32157</v>
      </c>
      <c r="M43" s="109">
        <v>13917706859</v>
      </c>
      <c r="N43" s="109">
        <v>962784368</v>
      </c>
      <c r="O43" s="109">
        <v>11465425100</v>
      </c>
      <c r="P43" s="109">
        <v>1128877800</v>
      </c>
      <c r="Q43" s="110">
        <v>10208659.117109099</v>
      </c>
    </row>
    <row r="44" spans="1:17" x14ac:dyDescent="0.25">
      <c r="A44" s="36" t="s">
        <v>37</v>
      </c>
      <c r="B44" s="111" t="s">
        <v>100</v>
      </c>
      <c r="C44" s="40">
        <v>26209</v>
      </c>
      <c r="D44" s="112">
        <v>10608569679</v>
      </c>
      <c r="E44" s="112">
        <v>737619368</v>
      </c>
      <c r="F44" s="112">
        <v>8774735000</v>
      </c>
      <c r="G44" s="112">
        <v>1926916500</v>
      </c>
      <c r="H44" s="113">
        <v>9681554</v>
      </c>
      <c r="J44" s="36" t="s">
        <v>37</v>
      </c>
      <c r="K44" s="111" t="s">
        <v>100</v>
      </c>
      <c r="L44" s="40">
        <v>29146</v>
      </c>
      <c r="M44" s="112">
        <v>11365816375</v>
      </c>
      <c r="N44" s="112">
        <v>1020099425</v>
      </c>
      <c r="O44" s="112">
        <v>9535659700</v>
      </c>
      <c r="P44" s="112">
        <v>2202660000</v>
      </c>
      <c r="Q44" s="113">
        <v>9891341.1191394702</v>
      </c>
    </row>
    <row r="45" spans="1:17" x14ac:dyDescent="0.25">
      <c r="A45" s="33" t="s">
        <v>24</v>
      </c>
      <c r="B45" s="108" t="s">
        <v>99</v>
      </c>
      <c r="C45" s="39">
        <v>38031</v>
      </c>
      <c r="D45" s="109">
        <v>12600861406</v>
      </c>
      <c r="E45" s="109">
        <v>1087221819</v>
      </c>
      <c r="F45" s="109">
        <v>10267067000</v>
      </c>
      <c r="G45" s="109">
        <v>2992371500</v>
      </c>
      <c r="H45" s="110">
        <v>8837476</v>
      </c>
      <c r="J45" s="33" t="s">
        <v>24</v>
      </c>
      <c r="K45" s="108" t="s">
        <v>99</v>
      </c>
      <c r="L45" s="39">
        <v>38624</v>
      </c>
      <c r="M45" s="109">
        <v>13042056531</v>
      </c>
      <c r="N45" s="109">
        <v>1420771850</v>
      </c>
      <c r="O45" s="109">
        <v>10516423700</v>
      </c>
      <c r="P45" s="109">
        <v>3081601900</v>
      </c>
      <c r="Q45" s="110">
        <v>9333192.8404680397</v>
      </c>
    </row>
    <row r="46" spans="1:17" x14ac:dyDescent="0.25">
      <c r="A46" s="36" t="s">
        <v>33</v>
      </c>
      <c r="B46" s="111" t="s">
        <v>102</v>
      </c>
      <c r="C46" s="40">
        <v>46679</v>
      </c>
      <c r="D46" s="112">
        <v>15583077959</v>
      </c>
      <c r="E46" s="112">
        <v>1391749352</v>
      </c>
      <c r="F46" s="112">
        <v>11310770400</v>
      </c>
      <c r="G46" s="112">
        <v>2076955800</v>
      </c>
      <c r="H46" s="113">
        <v>8152342</v>
      </c>
      <c r="J46" s="36" t="s">
        <v>38</v>
      </c>
      <c r="K46" s="111" t="s">
        <v>105</v>
      </c>
      <c r="L46" s="40">
        <v>40305</v>
      </c>
      <c r="M46" s="112">
        <v>10706760277</v>
      </c>
      <c r="N46" s="112">
        <v>1457832562</v>
      </c>
      <c r="O46" s="112">
        <v>8513617500</v>
      </c>
      <c r="P46" s="112">
        <v>3242405600</v>
      </c>
      <c r="Q46" s="113">
        <v>8298973.5252723396</v>
      </c>
    </row>
    <row r="47" spans="1:17" x14ac:dyDescent="0.25">
      <c r="A47" s="33" t="s">
        <v>38</v>
      </c>
      <c r="B47" s="108" t="s">
        <v>105</v>
      </c>
      <c r="C47" s="39">
        <v>38712</v>
      </c>
      <c r="D47" s="109">
        <v>9973689385</v>
      </c>
      <c r="E47" s="109">
        <v>1064928323</v>
      </c>
      <c r="F47" s="109">
        <v>7997960900</v>
      </c>
      <c r="G47" s="109">
        <v>3032857700</v>
      </c>
      <c r="H47" s="110">
        <v>8091884</v>
      </c>
      <c r="J47" s="33" t="s">
        <v>33</v>
      </c>
      <c r="K47" s="108" t="s">
        <v>102</v>
      </c>
      <c r="L47" s="39">
        <v>46347</v>
      </c>
      <c r="M47" s="109">
        <v>15472524302</v>
      </c>
      <c r="N47" s="109">
        <v>1758025305</v>
      </c>
      <c r="O47" s="109">
        <v>11322056700</v>
      </c>
      <c r="P47" s="109">
        <v>2116968100</v>
      </c>
      <c r="Q47" s="110">
        <v>8104724.67726616</v>
      </c>
    </row>
    <row r="48" spans="1:17" x14ac:dyDescent="0.25">
      <c r="A48" s="36" t="s">
        <v>34</v>
      </c>
      <c r="B48" s="111" t="s">
        <v>108</v>
      </c>
      <c r="C48" s="40">
        <v>34780</v>
      </c>
      <c r="D48" s="112">
        <v>15424492436</v>
      </c>
      <c r="E48" s="112">
        <v>1632833699</v>
      </c>
      <c r="F48" s="112">
        <v>8383143600</v>
      </c>
      <c r="G48" s="112">
        <v>2467148600</v>
      </c>
      <c r="H48" s="113">
        <v>7861347</v>
      </c>
      <c r="J48" s="36" t="s">
        <v>34</v>
      </c>
      <c r="K48" s="111" t="s">
        <v>108</v>
      </c>
      <c r="L48" s="40">
        <v>33999</v>
      </c>
      <c r="M48" s="112">
        <v>15136571086</v>
      </c>
      <c r="N48" s="112">
        <v>2026679197</v>
      </c>
      <c r="O48" s="112">
        <v>8258233500</v>
      </c>
      <c r="P48" s="112">
        <v>2420926900</v>
      </c>
      <c r="Q48" s="113">
        <v>7978387.86542245</v>
      </c>
    </row>
    <row r="49" spans="1:17" x14ac:dyDescent="0.25">
      <c r="A49" s="33" t="s">
        <v>37</v>
      </c>
      <c r="B49" s="108" t="s">
        <v>103</v>
      </c>
      <c r="C49" s="39">
        <v>38751</v>
      </c>
      <c r="D49" s="109">
        <v>15792638143</v>
      </c>
      <c r="E49" s="109">
        <v>1381134664</v>
      </c>
      <c r="F49" s="109">
        <v>11395778300</v>
      </c>
      <c r="G49" s="109">
        <v>3100806400</v>
      </c>
      <c r="H49" s="110">
        <v>7561112</v>
      </c>
      <c r="J49" s="33" t="s">
        <v>37</v>
      </c>
      <c r="K49" s="108" t="s">
        <v>103</v>
      </c>
      <c r="L49" s="39">
        <v>39321</v>
      </c>
      <c r="M49" s="109">
        <v>16135054505</v>
      </c>
      <c r="N49" s="109">
        <v>1787160579</v>
      </c>
      <c r="O49" s="109">
        <v>11604078400</v>
      </c>
      <c r="P49" s="109">
        <v>3177791200</v>
      </c>
      <c r="Q49" s="110">
        <v>7769011.2197125601</v>
      </c>
    </row>
    <row r="50" spans="1:17" x14ac:dyDescent="0.25">
      <c r="A50" s="36" t="s">
        <v>33</v>
      </c>
      <c r="B50" s="111" t="s">
        <v>107</v>
      </c>
      <c r="C50" s="40">
        <v>18642</v>
      </c>
      <c r="D50" s="112">
        <v>9097513998</v>
      </c>
      <c r="E50" s="112">
        <v>626379881</v>
      </c>
      <c r="F50" s="112">
        <v>5962231200</v>
      </c>
      <c r="G50" s="112">
        <v>661594900</v>
      </c>
      <c r="H50" s="113">
        <v>7495883</v>
      </c>
      <c r="J50" s="36" t="s">
        <v>31</v>
      </c>
      <c r="K50" s="111" t="s">
        <v>109</v>
      </c>
      <c r="L50" s="40">
        <v>13582</v>
      </c>
      <c r="M50" s="112">
        <v>4703870089</v>
      </c>
      <c r="N50" s="112">
        <v>512664879</v>
      </c>
      <c r="O50" s="112">
        <v>3561694100</v>
      </c>
      <c r="P50" s="112">
        <v>939221100</v>
      </c>
      <c r="Q50" s="113">
        <v>7560576.8576755999</v>
      </c>
    </row>
    <row r="51" spans="1:17" x14ac:dyDescent="0.25">
      <c r="A51" s="33" t="s">
        <v>24</v>
      </c>
      <c r="B51" s="108" t="s">
        <v>104</v>
      </c>
      <c r="C51" s="39">
        <v>5167</v>
      </c>
      <c r="D51" s="109">
        <v>1321082709</v>
      </c>
      <c r="E51" s="109">
        <v>108410235</v>
      </c>
      <c r="F51" s="109">
        <v>978243900</v>
      </c>
      <c r="G51" s="109">
        <v>223846100</v>
      </c>
      <c r="H51" s="110">
        <v>7449213</v>
      </c>
      <c r="J51" s="33" t="s">
        <v>24</v>
      </c>
      <c r="K51" s="108" t="s">
        <v>104</v>
      </c>
      <c r="L51" s="39">
        <v>5030</v>
      </c>
      <c r="M51" s="109">
        <v>1297760366</v>
      </c>
      <c r="N51" s="109">
        <v>140067213</v>
      </c>
      <c r="O51" s="109">
        <v>973625300</v>
      </c>
      <c r="P51" s="109">
        <v>217129300</v>
      </c>
      <c r="Q51" s="110">
        <v>7490045.6694586501</v>
      </c>
    </row>
    <row r="52" spans="1:17" x14ac:dyDescent="0.25">
      <c r="A52" s="36" t="s">
        <v>31</v>
      </c>
      <c r="B52" s="111" t="s">
        <v>109</v>
      </c>
      <c r="C52" s="40">
        <v>11778</v>
      </c>
      <c r="D52" s="112">
        <v>4092975234</v>
      </c>
      <c r="E52" s="112">
        <v>343833981</v>
      </c>
      <c r="F52" s="112">
        <v>3166695300</v>
      </c>
      <c r="G52" s="112">
        <v>772796300</v>
      </c>
      <c r="H52" s="113">
        <v>7179824</v>
      </c>
      <c r="J52" s="36" t="s">
        <v>31</v>
      </c>
      <c r="K52" s="111" t="s">
        <v>110</v>
      </c>
      <c r="L52" s="40">
        <v>17411</v>
      </c>
      <c r="M52" s="112">
        <v>4607551905</v>
      </c>
      <c r="N52" s="112">
        <v>601404223</v>
      </c>
      <c r="O52" s="112">
        <v>4192627100</v>
      </c>
      <c r="P52" s="112">
        <v>1116903700</v>
      </c>
      <c r="Q52" s="113">
        <v>7361678.7335270001</v>
      </c>
    </row>
    <row r="53" spans="1:17" x14ac:dyDescent="0.25">
      <c r="A53" s="33" t="s">
        <v>31</v>
      </c>
      <c r="B53" s="108" t="s">
        <v>110</v>
      </c>
      <c r="C53" s="39">
        <v>15899</v>
      </c>
      <c r="D53" s="109">
        <v>4177415705</v>
      </c>
      <c r="E53" s="109">
        <v>438526473</v>
      </c>
      <c r="F53" s="109">
        <v>3783632700</v>
      </c>
      <c r="G53" s="109">
        <v>950072500</v>
      </c>
      <c r="H53" s="110">
        <v>6662003</v>
      </c>
      <c r="J53" s="33" t="s">
        <v>33</v>
      </c>
      <c r="K53" s="108" t="s">
        <v>107</v>
      </c>
      <c r="L53" s="39">
        <v>17973</v>
      </c>
      <c r="M53" s="109">
        <v>8753434305</v>
      </c>
      <c r="N53" s="109">
        <v>814376798</v>
      </c>
      <c r="O53" s="109">
        <v>5855630500</v>
      </c>
      <c r="P53" s="109">
        <v>670366400</v>
      </c>
      <c r="Q53" s="110">
        <v>7279485.3497454701</v>
      </c>
    </row>
    <row r="54" spans="1:17" x14ac:dyDescent="0.25">
      <c r="A54" s="36" t="s">
        <v>30</v>
      </c>
      <c r="B54" s="111" t="s">
        <v>112</v>
      </c>
      <c r="C54" s="40">
        <v>7925</v>
      </c>
      <c r="D54" s="112">
        <v>1932934381</v>
      </c>
      <c r="E54" s="112">
        <v>210619113</v>
      </c>
      <c r="F54" s="112">
        <v>1605813400</v>
      </c>
      <c r="G54" s="112">
        <v>577736800</v>
      </c>
      <c r="H54" s="113">
        <v>6655944</v>
      </c>
      <c r="J54" s="36" t="s">
        <v>30</v>
      </c>
      <c r="K54" s="111" t="s">
        <v>112</v>
      </c>
      <c r="L54" s="40">
        <v>7900</v>
      </c>
      <c r="M54" s="112">
        <v>1934265050</v>
      </c>
      <c r="N54" s="112">
        <v>268366965</v>
      </c>
      <c r="O54" s="112">
        <v>1619611800</v>
      </c>
      <c r="P54" s="112">
        <v>569808300</v>
      </c>
      <c r="Q54" s="113">
        <v>6983356.7556934003</v>
      </c>
    </row>
    <row r="55" spans="1:17" x14ac:dyDescent="0.25">
      <c r="A55" s="33" t="s">
        <v>34</v>
      </c>
      <c r="B55" s="108" t="s">
        <v>125</v>
      </c>
      <c r="C55" s="39">
        <v>14418</v>
      </c>
      <c r="D55" s="109">
        <v>8513863861</v>
      </c>
      <c r="E55" s="109">
        <v>814196074</v>
      </c>
      <c r="F55" s="109">
        <v>3959958200</v>
      </c>
      <c r="G55" s="109">
        <v>936502000</v>
      </c>
      <c r="H55" s="110">
        <v>5995518</v>
      </c>
      <c r="J55" s="33" t="s">
        <v>34</v>
      </c>
      <c r="K55" s="108" t="s">
        <v>125</v>
      </c>
      <c r="L55" s="39">
        <v>14297</v>
      </c>
      <c r="M55" s="109">
        <v>8340467005</v>
      </c>
      <c r="N55" s="109">
        <v>990944898</v>
      </c>
      <c r="O55" s="109">
        <v>3970370000</v>
      </c>
      <c r="P55" s="109">
        <v>914760200</v>
      </c>
      <c r="Q55" s="110">
        <v>6127642.2568766205</v>
      </c>
    </row>
    <row r="56" spans="1:17" x14ac:dyDescent="0.25">
      <c r="A56" s="36" t="s">
        <v>33</v>
      </c>
      <c r="B56" s="111" t="s">
        <v>115</v>
      </c>
      <c r="C56" s="40">
        <v>5339</v>
      </c>
      <c r="D56" s="112">
        <v>10066309357</v>
      </c>
      <c r="E56" s="112">
        <v>862282052</v>
      </c>
      <c r="F56" s="112">
        <v>5233168100</v>
      </c>
      <c r="G56" s="112">
        <v>274997600</v>
      </c>
      <c r="H56" s="113">
        <v>5966099</v>
      </c>
      <c r="J56" s="36" t="s">
        <v>33</v>
      </c>
      <c r="K56" s="111" t="s">
        <v>115</v>
      </c>
      <c r="L56" s="40">
        <v>5147</v>
      </c>
      <c r="M56" s="112">
        <v>9646011000</v>
      </c>
      <c r="N56" s="112">
        <v>933645885</v>
      </c>
      <c r="O56" s="112">
        <v>5352063700</v>
      </c>
      <c r="P56" s="112">
        <v>258661100</v>
      </c>
      <c r="Q56" s="113">
        <v>6014736.5194715802</v>
      </c>
    </row>
    <row r="57" spans="1:17" x14ac:dyDescent="0.25">
      <c r="A57" s="33" t="s">
        <v>25</v>
      </c>
      <c r="B57" s="108" t="s">
        <v>113</v>
      </c>
      <c r="C57" s="39">
        <v>27424</v>
      </c>
      <c r="D57" s="109">
        <v>9035184516</v>
      </c>
      <c r="E57" s="109">
        <v>875669824</v>
      </c>
      <c r="F57" s="109">
        <v>6342659800</v>
      </c>
      <c r="G57" s="109">
        <v>1911662500</v>
      </c>
      <c r="H57" s="110">
        <v>5627919</v>
      </c>
      <c r="J57" s="33" t="s">
        <v>25</v>
      </c>
      <c r="K57" s="108" t="s">
        <v>113</v>
      </c>
      <c r="L57" s="39">
        <v>26634</v>
      </c>
      <c r="M57" s="109">
        <v>9051997996</v>
      </c>
      <c r="N57" s="109">
        <v>1148995582</v>
      </c>
      <c r="O57" s="109">
        <v>6299673800</v>
      </c>
      <c r="P57" s="109">
        <v>1973191900</v>
      </c>
      <c r="Q57" s="110">
        <v>5999991.2412404297</v>
      </c>
    </row>
    <row r="58" spans="1:17" x14ac:dyDescent="0.25">
      <c r="A58" s="36" t="s">
        <v>24</v>
      </c>
      <c r="B58" s="111" t="s">
        <v>106</v>
      </c>
      <c r="C58" s="40">
        <v>29239</v>
      </c>
      <c r="D58" s="112">
        <v>11244793029</v>
      </c>
      <c r="E58" s="112">
        <v>1023682396</v>
      </c>
      <c r="F58" s="112">
        <v>7735073300</v>
      </c>
      <c r="G58" s="112">
        <v>2212583800</v>
      </c>
      <c r="H58" s="113">
        <v>5409278</v>
      </c>
      <c r="J58" s="36" t="s">
        <v>24</v>
      </c>
      <c r="K58" s="111" t="s">
        <v>106</v>
      </c>
      <c r="L58" s="40">
        <v>29619</v>
      </c>
      <c r="M58" s="112">
        <v>11463117317</v>
      </c>
      <c r="N58" s="112">
        <v>1314562182</v>
      </c>
      <c r="O58" s="112">
        <v>8020809700</v>
      </c>
      <c r="P58" s="112">
        <v>2330081500</v>
      </c>
      <c r="Q58" s="113">
        <v>5749418.1597229904</v>
      </c>
    </row>
    <row r="59" spans="1:17" x14ac:dyDescent="0.25">
      <c r="A59" s="33" t="s">
        <v>34</v>
      </c>
      <c r="B59" s="108" t="s">
        <v>126</v>
      </c>
      <c r="C59" s="39">
        <v>10447</v>
      </c>
      <c r="D59" s="109">
        <v>8917887869</v>
      </c>
      <c r="E59" s="109">
        <v>1223522750</v>
      </c>
      <c r="F59" s="109">
        <v>3671681600</v>
      </c>
      <c r="G59" s="109">
        <v>778339200</v>
      </c>
      <c r="H59" s="110">
        <v>5231639</v>
      </c>
      <c r="J59" s="33" t="s">
        <v>26</v>
      </c>
      <c r="K59" s="108" t="s">
        <v>117</v>
      </c>
      <c r="L59" s="39">
        <v>6658</v>
      </c>
      <c r="M59" s="109">
        <v>1310582203</v>
      </c>
      <c r="N59" s="109">
        <v>163712918</v>
      </c>
      <c r="O59" s="109">
        <v>1048942000</v>
      </c>
      <c r="P59" s="109">
        <v>323747400</v>
      </c>
      <c r="Q59" s="110">
        <v>5235837.7432786003</v>
      </c>
    </row>
    <row r="60" spans="1:17" x14ac:dyDescent="0.25">
      <c r="A60" s="36" t="s">
        <v>26</v>
      </c>
      <c r="B60" s="111" t="s">
        <v>117</v>
      </c>
      <c r="C60" s="40">
        <v>6681</v>
      </c>
      <c r="D60" s="112">
        <v>1368106185</v>
      </c>
      <c r="E60" s="112">
        <v>131497470</v>
      </c>
      <c r="F60" s="112">
        <v>1033090500</v>
      </c>
      <c r="G60" s="112">
        <v>320471300</v>
      </c>
      <c r="H60" s="113">
        <v>5171989</v>
      </c>
      <c r="J60" s="36" t="s">
        <v>37</v>
      </c>
      <c r="K60" s="111" t="s">
        <v>111</v>
      </c>
      <c r="L60" s="40">
        <v>5847</v>
      </c>
      <c r="M60" s="112">
        <v>1894849255</v>
      </c>
      <c r="N60" s="112">
        <v>220729875</v>
      </c>
      <c r="O60" s="112">
        <v>1516245800</v>
      </c>
      <c r="P60" s="112">
        <v>437979000</v>
      </c>
      <c r="Q60" s="113">
        <v>5185100.5493812002</v>
      </c>
    </row>
    <row r="61" spans="1:17" x14ac:dyDescent="0.25">
      <c r="A61" s="33" t="s">
        <v>37</v>
      </c>
      <c r="B61" s="108" t="s">
        <v>111</v>
      </c>
      <c r="C61" s="39">
        <v>5646</v>
      </c>
      <c r="D61" s="109">
        <v>1801228417</v>
      </c>
      <c r="E61" s="109">
        <v>165498359</v>
      </c>
      <c r="F61" s="109">
        <v>1437364800</v>
      </c>
      <c r="G61" s="109">
        <v>412505800</v>
      </c>
      <c r="H61" s="110">
        <v>5025772</v>
      </c>
      <c r="J61" s="33" t="s">
        <v>34</v>
      </c>
      <c r="K61" s="108" t="s">
        <v>126</v>
      </c>
      <c r="L61" s="39">
        <v>10196</v>
      </c>
      <c r="M61" s="109">
        <v>8529263947</v>
      </c>
      <c r="N61" s="109">
        <v>1001303185</v>
      </c>
      <c r="O61" s="109">
        <v>3647985300</v>
      </c>
      <c r="P61" s="109">
        <v>740887200</v>
      </c>
      <c r="Q61" s="110">
        <v>5149271.7427185802</v>
      </c>
    </row>
    <row r="62" spans="1:17" x14ac:dyDescent="0.25">
      <c r="A62" s="36" t="s">
        <v>24</v>
      </c>
      <c r="B62" s="111" t="s">
        <v>122</v>
      </c>
      <c r="C62" s="40">
        <v>14934</v>
      </c>
      <c r="D62" s="112">
        <v>5028821212</v>
      </c>
      <c r="E62" s="112">
        <v>453657077</v>
      </c>
      <c r="F62" s="112">
        <v>4052912000</v>
      </c>
      <c r="G62" s="112">
        <v>1199080700</v>
      </c>
      <c r="H62" s="113">
        <v>4688779</v>
      </c>
      <c r="J62" s="36" t="s">
        <v>24</v>
      </c>
      <c r="K62" s="111" t="s">
        <v>114</v>
      </c>
      <c r="L62" s="40">
        <v>16740</v>
      </c>
      <c r="M62" s="112">
        <v>6865088234</v>
      </c>
      <c r="N62" s="112">
        <v>762741840</v>
      </c>
      <c r="O62" s="112">
        <v>4667203300</v>
      </c>
      <c r="P62" s="112">
        <v>1248781200</v>
      </c>
      <c r="Q62" s="113">
        <v>4717714.9244862497</v>
      </c>
    </row>
    <row r="63" spans="1:17" x14ac:dyDescent="0.25">
      <c r="A63" s="33" t="s">
        <v>31</v>
      </c>
      <c r="B63" s="108" t="s">
        <v>118</v>
      </c>
      <c r="C63" s="39">
        <v>19095</v>
      </c>
      <c r="D63" s="109">
        <v>5142137527</v>
      </c>
      <c r="E63" s="109">
        <v>476929277</v>
      </c>
      <c r="F63" s="109">
        <v>4612339600</v>
      </c>
      <c r="G63" s="109">
        <v>832582900</v>
      </c>
      <c r="H63" s="110">
        <v>4613815</v>
      </c>
      <c r="J63" s="33" t="s">
        <v>24</v>
      </c>
      <c r="K63" s="108" t="s">
        <v>122</v>
      </c>
      <c r="L63" s="39">
        <v>14973</v>
      </c>
      <c r="M63" s="109">
        <v>5054934564</v>
      </c>
      <c r="N63" s="109">
        <v>573441020</v>
      </c>
      <c r="O63" s="109">
        <v>4118692300</v>
      </c>
      <c r="P63" s="109">
        <v>1222288800</v>
      </c>
      <c r="Q63" s="110">
        <v>4674569.1206089295</v>
      </c>
    </row>
    <row r="64" spans="1:17" x14ac:dyDescent="0.25">
      <c r="A64" s="36" t="s">
        <v>24</v>
      </c>
      <c r="B64" s="111" t="s">
        <v>119</v>
      </c>
      <c r="C64" s="40">
        <v>13777</v>
      </c>
      <c r="D64" s="112">
        <v>6246578397</v>
      </c>
      <c r="E64" s="112">
        <v>529104478</v>
      </c>
      <c r="F64" s="112">
        <v>4322514800</v>
      </c>
      <c r="G64" s="112">
        <v>1017065400</v>
      </c>
      <c r="H64" s="113">
        <v>4598244</v>
      </c>
      <c r="J64" s="36" t="s">
        <v>24</v>
      </c>
      <c r="K64" s="111" t="s">
        <v>119</v>
      </c>
      <c r="L64" s="40">
        <v>13719</v>
      </c>
      <c r="M64" s="112">
        <v>6205472711</v>
      </c>
      <c r="N64" s="112">
        <v>646940706</v>
      </c>
      <c r="O64" s="112">
        <v>4376719400</v>
      </c>
      <c r="P64" s="112">
        <v>1019124100</v>
      </c>
      <c r="Q64" s="113">
        <v>4656412.8530712305</v>
      </c>
    </row>
    <row r="65" spans="1:17" x14ac:dyDescent="0.25">
      <c r="A65" s="33" t="s">
        <v>24</v>
      </c>
      <c r="B65" s="108" t="s">
        <v>114</v>
      </c>
      <c r="C65" s="39">
        <v>16652</v>
      </c>
      <c r="D65" s="109">
        <v>6949841972</v>
      </c>
      <c r="E65" s="109">
        <v>618392269</v>
      </c>
      <c r="F65" s="109">
        <v>4606703400</v>
      </c>
      <c r="G65" s="109">
        <v>1239698500</v>
      </c>
      <c r="H65" s="110">
        <v>4556743</v>
      </c>
      <c r="J65" s="33" t="s">
        <v>31</v>
      </c>
      <c r="K65" s="108" t="s">
        <v>118</v>
      </c>
      <c r="L65" s="39">
        <v>19011</v>
      </c>
      <c r="M65" s="109">
        <v>5077540672</v>
      </c>
      <c r="N65" s="109">
        <v>609312609</v>
      </c>
      <c r="O65" s="109">
        <v>4630212900</v>
      </c>
      <c r="P65" s="109">
        <v>831390100</v>
      </c>
      <c r="Q65" s="110">
        <v>4636809.7633146802</v>
      </c>
    </row>
    <row r="66" spans="1:17" x14ac:dyDescent="0.25">
      <c r="A66" s="36" t="s">
        <v>31</v>
      </c>
      <c r="B66" s="111" t="s">
        <v>127</v>
      </c>
      <c r="C66" s="40">
        <v>6505</v>
      </c>
      <c r="D66" s="112">
        <v>1436287734</v>
      </c>
      <c r="E66" s="112">
        <v>135329395</v>
      </c>
      <c r="F66" s="112">
        <v>1443759900</v>
      </c>
      <c r="G66" s="112">
        <v>318767100</v>
      </c>
      <c r="H66" s="113">
        <v>4156786</v>
      </c>
      <c r="J66" s="36" t="s">
        <v>24</v>
      </c>
      <c r="K66" s="111" t="s">
        <v>116</v>
      </c>
      <c r="L66" s="40">
        <v>12000</v>
      </c>
      <c r="M66" s="112">
        <v>5520373782</v>
      </c>
      <c r="N66" s="112">
        <v>513071907</v>
      </c>
      <c r="O66" s="112">
        <v>4280152100</v>
      </c>
      <c r="P66" s="112">
        <v>939065200</v>
      </c>
      <c r="Q66" s="113">
        <v>4316847.3877209304</v>
      </c>
    </row>
    <row r="67" spans="1:17" x14ac:dyDescent="0.25">
      <c r="A67" s="33" t="s">
        <v>26</v>
      </c>
      <c r="B67" s="108" t="s">
        <v>123</v>
      </c>
      <c r="C67" s="39">
        <v>7297</v>
      </c>
      <c r="D67" s="109">
        <v>1783932575</v>
      </c>
      <c r="E67" s="109">
        <v>199361585</v>
      </c>
      <c r="F67" s="109">
        <v>1522916600</v>
      </c>
      <c r="G67" s="109">
        <v>570375400</v>
      </c>
      <c r="H67" s="110">
        <v>4100292</v>
      </c>
      <c r="J67" s="33" t="s">
        <v>26</v>
      </c>
      <c r="K67" s="108" t="s">
        <v>123</v>
      </c>
      <c r="L67" s="39">
        <v>7188</v>
      </c>
      <c r="M67" s="109">
        <v>1769694850</v>
      </c>
      <c r="N67" s="109">
        <v>252525176</v>
      </c>
      <c r="O67" s="109">
        <v>1518838700</v>
      </c>
      <c r="P67" s="109">
        <v>549667900</v>
      </c>
      <c r="Q67" s="110">
        <v>4171775.3552648402</v>
      </c>
    </row>
    <row r="68" spans="1:17" x14ac:dyDescent="0.25">
      <c r="A68" s="36" t="s">
        <v>24</v>
      </c>
      <c r="B68" s="111" t="s">
        <v>116</v>
      </c>
      <c r="C68" s="40">
        <v>12172</v>
      </c>
      <c r="D68" s="112">
        <v>5526427802</v>
      </c>
      <c r="E68" s="112">
        <v>409675383</v>
      </c>
      <c r="F68" s="112">
        <v>4229197500</v>
      </c>
      <c r="G68" s="112">
        <v>945281900</v>
      </c>
      <c r="H68" s="113">
        <v>4099990</v>
      </c>
      <c r="J68" s="36" t="s">
        <v>24</v>
      </c>
      <c r="K68" s="111" t="s">
        <v>121</v>
      </c>
      <c r="L68" s="40">
        <v>17904</v>
      </c>
      <c r="M68" s="112">
        <v>8177490049</v>
      </c>
      <c r="N68" s="112">
        <v>644590345</v>
      </c>
      <c r="O68" s="112">
        <v>6939860400</v>
      </c>
      <c r="P68" s="112">
        <v>1371683300</v>
      </c>
      <c r="Q68" s="113">
        <v>4024243.8178410199</v>
      </c>
    </row>
    <row r="69" spans="1:17" x14ac:dyDescent="0.25">
      <c r="A69" s="33" t="s">
        <v>24</v>
      </c>
      <c r="B69" s="108" t="s">
        <v>121</v>
      </c>
      <c r="C69" s="39">
        <v>17829</v>
      </c>
      <c r="D69" s="109">
        <v>8145759118</v>
      </c>
      <c r="E69" s="109">
        <v>507721492</v>
      </c>
      <c r="F69" s="109">
        <v>6857445100</v>
      </c>
      <c r="G69" s="109">
        <v>1351322400</v>
      </c>
      <c r="H69" s="110">
        <v>4067577</v>
      </c>
      <c r="J69" s="33" t="s">
        <v>24</v>
      </c>
      <c r="K69" s="108" t="s">
        <v>120</v>
      </c>
      <c r="L69" s="39">
        <v>10804</v>
      </c>
      <c r="M69" s="109">
        <v>4924714194</v>
      </c>
      <c r="N69" s="109">
        <v>466754944</v>
      </c>
      <c r="O69" s="109">
        <v>3892367800</v>
      </c>
      <c r="P69" s="109">
        <v>885076800</v>
      </c>
      <c r="Q69" s="110">
        <v>3972933.8451168598</v>
      </c>
    </row>
    <row r="70" spans="1:17" x14ac:dyDescent="0.25">
      <c r="A70" s="36" t="s">
        <v>24</v>
      </c>
      <c r="B70" s="111" t="s">
        <v>120</v>
      </c>
      <c r="C70" s="40">
        <v>10590</v>
      </c>
      <c r="D70" s="112">
        <v>4715027009</v>
      </c>
      <c r="E70" s="112">
        <v>356037875</v>
      </c>
      <c r="F70" s="112">
        <v>3717803100</v>
      </c>
      <c r="G70" s="112">
        <v>861672000</v>
      </c>
      <c r="H70" s="113">
        <v>3895224</v>
      </c>
      <c r="J70" s="36" t="s">
        <v>31</v>
      </c>
      <c r="K70" s="111" t="s">
        <v>127</v>
      </c>
      <c r="L70" s="40">
        <v>6993</v>
      </c>
      <c r="M70" s="112">
        <v>1528688278</v>
      </c>
      <c r="N70" s="112">
        <v>186540141</v>
      </c>
      <c r="O70" s="112">
        <v>1533297600</v>
      </c>
      <c r="P70" s="112">
        <v>361774400</v>
      </c>
      <c r="Q70" s="113">
        <v>3969219.0598097499</v>
      </c>
    </row>
    <row r="71" spans="1:17" x14ac:dyDescent="0.25">
      <c r="A71" s="33" t="s">
        <v>20</v>
      </c>
      <c r="B71" s="108" t="s">
        <v>124</v>
      </c>
      <c r="C71" s="39">
        <v>8003</v>
      </c>
      <c r="D71" s="109">
        <v>2551482965</v>
      </c>
      <c r="E71" s="109">
        <v>274599475</v>
      </c>
      <c r="F71" s="109">
        <v>1701976600</v>
      </c>
      <c r="G71" s="109">
        <v>534388600</v>
      </c>
      <c r="H71" s="110">
        <v>3653198</v>
      </c>
      <c r="J71" s="33" t="s">
        <v>38</v>
      </c>
      <c r="K71" s="108" t="s">
        <v>129</v>
      </c>
      <c r="L71" s="39">
        <v>24968</v>
      </c>
      <c r="M71" s="109">
        <v>6804994694</v>
      </c>
      <c r="N71" s="109">
        <v>813115065</v>
      </c>
      <c r="O71" s="109">
        <v>5809960500</v>
      </c>
      <c r="P71" s="109">
        <v>1845255100</v>
      </c>
      <c r="Q71" s="110">
        <v>3704645.4249773002</v>
      </c>
    </row>
    <row r="72" spans="1:17" x14ac:dyDescent="0.25">
      <c r="A72" s="36" t="s">
        <v>38</v>
      </c>
      <c r="B72" s="111" t="s">
        <v>129</v>
      </c>
      <c r="C72" s="40">
        <v>25280</v>
      </c>
      <c r="D72" s="112">
        <v>6899423210</v>
      </c>
      <c r="E72" s="112">
        <v>653808063</v>
      </c>
      <c r="F72" s="112">
        <v>5760749100</v>
      </c>
      <c r="G72" s="112">
        <v>1880015500</v>
      </c>
      <c r="H72" s="113">
        <v>3525071</v>
      </c>
      <c r="J72" s="36" t="s">
        <v>20</v>
      </c>
      <c r="K72" s="111" t="s">
        <v>124</v>
      </c>
      <c r="L72" s="40">
        <v>7730</v>
      </c>
      <c r="M72" s="112">
        <v>2445701962</v>
      </c>
      <c r="N72" s="112">
        <v>329194862</v>
      </c>
      <c r="O72" s="112">
        <v>1670759300</v>
      </c>
      <c r="P72" s="112">
        <v>511377600</v>
      </c>
      <c r="Q72" s="113">
        <v>3676355.4932168</v>
      </c>
    </row>
    <row r="73" spans="1:17" x14ac:dyDescent="0.25">
      <c r="A73" s="33" t="s">
        <v>26</v>
      </c>
      <c r="B73" s="108" t="s">
        <v>128</v>
      </c>
      <c r="C73" s="39">
        <v>4942</v>
      </c>
      <c r="D73" s="109">
        <v>1105462303</v>
      </c>
      <c r="E73" s="109">
        <v>115411610</v>
      </c>
      <c r="F73" s="109">
        <v>890236900</v>
      </c>
      <c r="G73" s="109">
        <v>328615000</v>
      </c>
      <c r="H73" s="110">
        <v>3285117</v>
      </c>
      <c r="J73" s="33" t="s">
        <v>26</v>
      </c>
      <c r="K73" s="108" t="s">
        <v>128</v>
      </c>
      <c r="L73" s="39">
        <v>4846</v>
      </c>
      <c r="M73" s="109">
        <v>1203678984</v>
      </c>
      <c r="N73" s="109">
        <v>170274993</v>
      </c>
      <c r="O73" s="109">
        <v>893756000</v>
      </c>
      <c r="P73" s="109">
        <v>330495400</v>
      </c>
      <c r="Q73" s="110">
        <v>3446208.7888912898</v>
      </c>
    </row>
    <row r="74" spans="1:17" x14ac:dyDescent="0.25">
      <c r="A74" s="36" t="s">
        <v>24</v>
      </c>
      <c r="B74" s="111" t="s">
        <v>132</v>
      </c>
      <c r="C74" s="40">
        <v>3449</v>
      </c>
      <c r="D74" s="112">
        <v>750968595</v>
      </c>
      <c r="E74" s="112">
        <v>71255943</v>
      </c>
      <c r="F74" s="112">
        <v>644105500</v>
      </c>
      <c r="G74" s="112">
        <v>199888000</v>
      </c>
      <c r="H74" s="113">
        <v>3282174</v>
      </c>
      <c r="J74" s="36" t="s">
        <v>24</v>
      </c>
      <c r="K74" s="111" t="s">
        <v>132</v>
      </c>
      <c r="L74" s="40">
        <v>3240</v>
      </c>
      <c r="M74" s="112">
        <v>722064478</v>
      </c>
      <c r="N74" s="112">
        <v>86875724</v>
      </c>
      <c r="O74" s="112">
        <v>620138600</v>
      </c>
      <c r="P74" s="112">
        <v>189922200</v>
      </c>
      <c r="Q74" s="113">
        <v>3313792.7988926</v>
      </c>
    </row>
    <row r="75" spans="1:17" x14ac:dyDescent="0.25">
      <c r="A75" s="33" t="s">
        <v>31</v>
      </c>
      <c r="B75" s="108" t="s">
        <v>133</v>
      </c>
      <c r="C75" s="39">
        <v>10469</v>
      </c>
      <c r="D75" s="109">
        <v>3213521300</v>
      </c>
      <c r="E75" s="109">
        <v>238880192</v>
      </c>
      <c r="F75" s="109">
        <v>2810866300</v>
      </c>
      <c r="G75" s="109">
        <v>582624500</v>
      </c>
      <c r="H75" s="110">
        <v>3003368</v>
      </c>
      <c r="J75" s="33" t="s">
        <v>31</v>
      </c>
      <c r="K75" s="108" t="s">
        <v>133</v>
      </c>
      <c r="L75" s="39">
        <v>10760</v>
      </c>
      <c r="M75" s="109">
        <v>3310047408</v>
      </c>
      <c r="N75" s="109">
        <v>321601563</v>
      </c>
      <c r="O75" s="109">
        <v>2888163200</v>
      </c>
      <c r="P75" s="109">
        <v>609882400</v>
      </c>
      <c r="Q75" s="110">
        <v>3184785.7235181099</v>
      </c>
    </row>
    <row r="76" spans="1:17" x14ac:dyDescent="0.25">
      <c r="A76" s="36" t="s">
        <v>38</v>
      </c>
      <c r="B76" s="111" t="s">
        <v>134</v>
      </c>
      <c r="C76" s="40">
        <v>2422</v>
      </c>
      <c r="D76" s="112">
        <v>523301887</v>
      </c>
      <c r="E76" s="112">
        <v>59296487</v>
      </c>
      <c r="F76" s="112">
        <v>479834800</v>
      </c>
      <c r="G76" s="112">
        <v>178688000</v>
      </c>
      <c r="H76" s="113">
        <v>2984177</v>
      </c>
      <c r="J76" s="36" t="s">
        <v>39</v>
      </c>
      <c r="K76" s="111" t="s">
        <v>130</v>
      </c>
      <c r="L76" s="40">
        <v>20106</v>
      </c>
      <c r="M76" s="112">
        <v>7301486236</v>
      </c>
      <c r="N76" s="112">
        <v>817825429</v>
      </c>
      <c r="O76" s="112">
        <v>5403641800</v>
      </c>
      <c r="P76" s="112">
        <v>1503594000</v>
      </c>
      <c r="Q76" s="113">
        <v>3021632.8057372202</v>
      </c>
    </row>
    <row r="77" spans="1:17" x14ac:dyDescent="0.25">
      <c r="A77" s="33" t="s">
        <v>39</v>
      </c>
      <c r="B77" s="108" t="s">
        <v>130</v>
      </c>
      <c r="C77" s="39">
        <v>19360</v>
      </c>
      <c r="D77" s="109">
        <v>6998351707</v>
      </c>
      <c r="E77" s="109">
        <v>610026132</v>
      </c>
      <c r="F77" s="109">
        <v>5211464300</v>
      </c>
      <c r="G77" s="109">
        <v>1423762600</v>
      </c>
      <c r="H77" s="110">
        <v>2953400</v>
      </c>
      <c r="J77" s="33" t="s">
        <v>38</v>
      </c>
      <c r="K77" s="108" t="s">
        <v>134</v>
      </c>
      <c r="L77" s="39">
        <v>2378</v>
      </c>
      <c r="M77" s="109">
        <v>486784389</v>
      </c>
      <c r="N77" s="109">
        <v>71889652</v>
      </c>
      <c r="O77" s="109">
        <v>481509100</v>
      </c>
      <c r="P77" s="109">
        <v>171095800</v>
      </c>
      <c r="Q77" s="110">
        <v>2917384.0786456401</v>
      </c>
    </row>
    <row r="78" spans="1:17" x14ac:dyDescent="0.25">
      <c r="A78" s="36" t="s">
        <v>34</v>
      </c>
      <c r="B78" s="111" t="s">
        <v>137</v>
      </c>
      <c r="C78" s="40">
        <v>2714</v>
      </c>
      <c r="D78" s="112">
        <v>8889205439</v>
      </c>
      <c r="E78" s="112">
        <v>1619695859</v>
      </c>
      <c r="F78" s="112">
        <v>2841445500</v>
      </c>
      <c r="G78" s="112">
        <v>234388700</v>
      </c>
      <c r="H78" s="113">
        <v>2934516</v>
      </c>
      <c r="J78" s="36" t="s">
        <v>39</v>
      </c>
      <c r="K78" s="111" t="s">
        <v>131</v>
      </c>
      <c r="L78" s="40">
        <v>9562</v>
      </c>
      <c r="M78" s="112">
        <v>2476515157</v>
      </c>
      <c r="N78" s="112">
        <v>270469231</v>
      </c>
      <c r="O78" s="112">
        <v>2175353300</v>
      </c>
      <c r="P78" s="112">
        <v>482662500</v>
      </c>
      <c r="Q78" s="113">
        <v>2899043.5010348898</v>
      </c>
    </row>
    <row r="79" spans="1:17" x14ac:dyDescent="0.25">
      <c r="A79" s="33" t="s">
        <v>39</v>
      </c>
      <c r="B79" s="108" t="s">
        <v>131</v>
      </c>
      <c r="C79" s="39">
        <v>9565</v>
      </c>
      <c r="D79" s="109">
        <v>2440150708</v>
      </c>
      <c r="E79" s="109">
        <v>207410120</v>
      </c>
      <c r="F79" s="109">
        <v>2157054800</v>
      </c>
      <c r="G79" s="109">
        <v>471090200</v>
      </c>
      <c r="H79" s="110">
        <v>2856257</v>
      </c>
      <c r="J79" s="33" t="s">
        <v>33</v>
      </c>
      <c r="K79" s="108" t="s">
        <v>135</v>
      </c>
      <c r="L79" s="39">
        <v>17702</v>
      </c>
      <c r="M79" s="109">
        <v>8073644011</v>
      </c>
      <c r="N79" s="109">
        <v>888614380</v>
      </c>
      <c r="O79" s="109">
        <v>4900530900</v>
      </c>
      <c r="P79" s="109">
        <v>1101944500</v>
      </c>
      <c r="Q79" s="110">
        <v>2840634.5105208601</v>
      </c>
    </row>
    <row r="80" spans="1:17" x14ac:dyDescent="0.25">
      <c r="A80" s="36" t="s">
        <v>33</v>
      </c>
      <c r="B80" s="111" t="s">
        <v>135</v>
      </c>
      <c r="C80" s="40">
        <v>17734</v>
      </c>
      <c r="D80" s="112">
        <v>8072685403</v>
      </c>
      <c r="E80" s="112">
        <v>699630312</v>
      </c>
      <c r="F80" s="112">
        <v>4859156500</v>
      </c>
      <c r="G80" s="112">
        <v>1100198900</v>
      </c>
      <c r="H80" s="113">
        <v>2796037</v>
      </c>
      <c r="J80" s="36" t="s">
        <v>24</v>
      </c>
      <c r="K80" s="111" t="s">
        <v>141</v>
      </c>
      <c r="L80" s="40">
        <v>12419</v>
      </c>
      <c r="M80" s="112">
        <v>4396036887</v>
      </c>
      <c r="N80" s="112">
        <v>510107077</v>
      </c>
      <c r="O80" s="112">
        <v>3432901800</v>
      </c>
      <c r="P80" s="112">
        <v>971777600</v>
      </c>
      <c r="Q80" s="113">
        <v>2785299.8391037099</v>
      </c>
    </row>
    <row r="81" spans="1:17" x14ac:dyDescent="0.25">
      <c r="A81" s="33" t="s">
        <v>24</v>
      </c>
      <c r="B81" s="108" t="s">
        <v>141</v>
      </c>
      <c r="C81" s="39">
        <v>12414</v>
      </c>
      <c r="D81" s="109">
        <v>4377244717</v>
      </c>
      <c r="E81" s="109">
        <v>408440074</v>
      </c>
      <c r="F81" s="109">
        <v>3379012100</v>
      </c>
      <c r="G81" s="109">
        <v>964018900</v>
      </c>
      <c r="H81" s="110">
        <v>2751811</v>
      </c>
      <c r="J81" s="33" t="s">
        <v>34</v>
      </c>
      <c r="K81" s="108" t="s">
        <v>137</v>
      </c>
      <c r="L81" s="39">
        <v>2694</v>
      </c>
      <c r="M81" s="109">
        <v>8426810955</v>
      </c>
      <c r="N81" s="109">
        <v>1372182565</v>
      </c>
      <c r="O81" s="109">
        <v>2854193000</v>
      </c>
      <c r="P81" s="109">
        <v>216397000</v>
      </c>
      <c r="Q81" s="110">
        <v>2783400.4083564002</v>
      </c>
    </row>
    <row r="82" spans="1:17" x14ac:dyDescent="0.25">
      <c r="A82" s="36" t="s">
        <v>27</v>
      </c>
      <c r="B82" s="111" t="s">
        <v>136</v>
      </c>
      <c r="C82" s="40">
        <v>10100</v>
      </c>
      <c r="D82" s="112">
        <v>3651518806</v>
      </c>
      <c r="E82" s="112">
        <v>337373341</v>
      </c>
      <c r="F82" s="112">
        <v>2482935500</v>
      </c>
      <c r="G82" s="112">
        <v>610192300</v>
      </c>
      <c r="H82" s="113">
        <v>2547585</v>
      </c>
      <c r="J82" s="36" t="s">
        <v>27</v>
      </c>
      <c r="K82" s="111" t="s">
        <v>136</v>
      </c>
      <c r="L82" s="40">
        <v>9689</v>
      </c>
      <c r="M82" s="112">
        <v>3496619004</v>
      </c>
      <c r="N82" s="112">
        <v>416490322</v>
      </c>
      <c r="O82" s="112">
        <v>2415349500</v>
      </c>
      <c r="P82" s="112">
        <v>605098300</v>
      </c>
      <c r="Q82" s="113">
        <v>2475752.0464527602</v>
      </c>
    </row>
    <row r="83" spans="1:17" x14ac:dyDescent="0.25">
      <c r="A83" s="33" t="s">
        <v>38</v>
      </c>
      <c r="B83" s="108" t="s">
        <v>139</v>
      </c>
      <c r="C83" s="39">
        <v>5629</v>
      </c>
      <c r="D83" s="109">
        <v>1460576494</v>
      </c>
      <c r="E83" s="109">
        <v>157353029</v>
      </c>
      <c r="F83" s="109">
        <v>1234178700</v>
      </c>
      <c r="G83" s="109">
        <v>445258500</v>
      </c>
      <c r="H83" s="110">
        <v>2462503</v>
      </c>
      <c r="J83" s="33" t="s">
        <v>38</v>
      </c>
      <c r="K83" s="108" t="s">
        <v>139</v>
      </c>
      <c r="L83" s="39">
        <v>5452</v>
      </c>
      <c r="M83" s="109">
        <v>1413008127</v>
      </c>
      <c r="N83" s="109">
        <v>190856333</v>
      </c>
      <c r="O83" s="109">
        <v>1217220700</v>
      </c>
      <c r="P83" s="109">
        <v>432831400</v>
      </c>
      <c r="Q83" s="110">
        <v>2448612.0013635699</v>
      </c>
    </row>
    <row r="84" spans="1:17" x14ac:dyDescent="0.25">
      <c r="A84" s="36" t="s">
        <v>34</v>
      </c>
      <c r="B84" s="111" t="s">
        <v>147</v>
      </c>
      <c r="C84" s="40">
        <v>6375</v>
      </c>
      <c r="D84" s="112">
        <v>2920814481</v>
      </c>
      <c r="E84" s="112">
        <v>216221121</v>
      </c>
      <c r="F84" s="112">
        <v>1493698700</v>
      </c>
      <c r="G84" s="112">
        <v>326010000</v>
      </c>
      <c r="H84" s="113">
        <v>2335226</v>
      </c>
      <c r="J84" s="36" t="s">
        <v>34</v>
      </c>
      <c r="K84" s="111" t="s">
        <v>147</v>
      </c>
      <c r="L84" s="40">
        <v>6189</v>
      </c>
      <c r="M84" s="112">
        <v>2608606568</v>
      </c>
      <c r="N84" s="112">
        <v>261465554</v>
      </c>
      <c r="O84" s="112">
        <v>1452526200</v>
      </c>
      <c r="P84" s="112">
        <v>312461700</v>
      </c>
      <c r="Q84" s="113">
        <v>2239186.05038703</v>
      </c>
    </row>
    <row r="85" spans="1:17" x14ac:dyDescent="0.25">
      <c r="A85" s="33" t="s">
        <v>24</v>
      </c>
      <c r="B85" s="108" t="s">
        <v>142</v>
      </c>
      <c r="C85" s="39">
        <v>26217</v>
      </c>
      <c r="D85" s="109">
        <v>10597548898</v>
      </c>
      <c r="E85" s="109">
        <v>718977690</v>
      </c>
      <c r="F85" s="109">
        <v>8787735800</v>
      </c>
      <c r="G85" s="109">
        <v>1845995700</v>
      </c>
      <c r="H85" s="110">
        <v>2189918</v>
      </c>
      <c r="J85" s="33" t="s">
        <v>24</v>
      </c>
      <c r="K85" s="108" t="s">
        <v>142</v>
      </c>
      <c r="L85" s="39">
        <v>25714</v>
      </c>
      <c r="M85" s="109">
        <v>10710034652</v>
      </c>
      <c r="N85" s="109">
        <v>906256830</v>
      </c>
      <c r="O85" s="109">
        <v>8973221900</v>
      </c>
      <c r="P85" s="109">
        <v>1832884100</v>
      </c>
      <c r="Q85" s="110">
        <v>2198963.9102795999</v>
      </c>
    </row>
    <row r="86" spans="1:17" x14ac:dyDescent="0.25">
      <c r="A86" s="36" t="s">
        <v>23</v>
      </c>
      <c r="B86" s="111" t="s">
        <v>144</v>
      </c>
      <c r="C86" s="40">
        <v>16052</v>
      </c>
      <c r="D86" s="112">
        <v>6097156912</v>
      </c>
      <c r="E86" s="112">
        <v>472564554</v>
      </c>
      <c r="F86" s="112">
        <v>4635582800</v>
      </c>
      <c r="G86" s="112">
        <v>987665000</v>
      </c>
      <c r="H86" s="113">
        <v>2002007</v>
      </c>
      <c r="J86" s="36" t="s">
        <v>38</v>
      </c>
      <c r="K86" s="111" t="s">
        <v>146</v>
      </c>
      <c r="L86" s="40">
        <v>3470</v>
      </c>
      <c r="M86" s="112">
        <v>723700000</v>
      </c>
      <c r="N86" s="112">
        <v>100016100</v>
      </c>
      <c r="O86" s="112">
        <v>654930100</v>
      </c>
      <c r="P86" s="112">
        <v>217633800</v>
      </c>
      <c r="Q86" s="113">
        <v>2085095.00232859</v>
      </c>
    </row>
    <row r="87" spans="1:17" x14ac:dyDescent="0.25">
      <c r="A87" s="33" t="s">
        <v>38</v>
      </c>
      <c r="B87" s="108" t="s">
        <v>146</v>
      </c>
      <c r="C87" s="39">
        <v>3508</v>
      </c>
      <c r="D87" s="109">
        <v>678092088</v>
      </c>
      <c r="E87" s="109">
        <v>72297517</v>
      </c>
      <c r="F87" s="109">
        <v>648289900</v>
      </c>
      <c r="G87" s="109">
        <v>217762300</v>
      </c>
      <c r="H87" s="110">
        <v>1975257</v>
      </c>
      <c r="J87" s="33" t="s">
        <v>23</v>
      </c>
      <c r="K87" s="108" t="s">
        <v>144</v>
      </c>
      <c r="L87" s="39">
        <v>16380</v>
      </c>
      <c r="M87" s="109">
        <v>6205989456</v>
      </c>
      <c r="N87" s="109">
        <v>626643263</v>
      </c>
      <c r="O87" s="109">
        <v>4767768200</v>
      </c>
      <c r="P87" s="109">
        <v>1034748500</v>
      </c>
      <c r="Q87" s="110">
        <v>2046144.19240508</v>
      </c>
    </row>
    <row r="88" spans="1:17" x14ac:dyDescent="0.25">
      <c r="A88" s="36" t="s">
        <v>24</v>
      </c>
      <c r="B88" s="111" t="s">
        <v>143</v>
      </c>
      <c r="C88" s="40">
        <v>11367</v>
      </c>
      <c r="D88" s="112">
        <v>3963495567</v>
      </c>
      <c r="E88" s="112">
        <v>338747912</v>
      </c>
      <c r="F88" s="112">
        <v>3023278400</v>
      </c>
      <c r="G88" s="112">
        <v>839596100</v>
      </c>
      <c r="H88" s="113">
        <v>1952036</v>
      </c>
      <c r="J88" s="36" t="s">
        <v>24</v>
      </c>
      <c r="K88" s="111" t="s">
        <v>143</v>
      </c>
      <c r="L88" s="40">
        <v>11364</v>
      </c>
      <c r="M88" s="112">
        <v>3933583056</v>
      </c>
      <c r="N88" s="112">
        <v>422427214</v>
      </c>
      <c r="O88" s="112">
        <v>3076642600</v>
      </c>
      <c r="P88" s="112">
        <v>838526300</v>
      </c>
      <c r="Q88" s="113">
        <v>2029828.69237436</v>
      </c>
    </row>
    <row r="89" spans="1:17" x14ac:dyDescent="0.25">
      <c r="A89" s="33" t="s">
        <v>24</v>
      </c>
      <c r="B89" s="108" t="s">
        <v>145</v>
      </c>
      <c r="C89" s="39">
        <v>2218</v>
      </c>
      <c r="D89" s="109">
        <v>638810257</v>
      </c>
      <c r="E89" s="109">
        <v>60296523</v>
      </c>
      <c r="F89" s="109">
        <v>528000500</v>
      </c>
      <c r="G89" s="109">
        <v>111450500</v>
      </c>
      <c r="H89" s="110">
        <v>1898921</v>
      </c>
      <c r="J89" s="33" t="s">
        <v>25</v>
      </c>
      <c r="K89" s="108" t="s">
        <v>149</v>
      </c>
      <c r="L89" s="39">
        <v>11954</v>
      </c>
      <c r="M89" s="109">
        <v>4501831024</v>
      </c>
      <c r="N89" s="109">
        <v>540078090</v>
      </c>
      <c r="O89" s="109">
        <v>3031240200</v>
      </c>
      <c r="P89" s="109">
        <v>892298200</v>
      </c>
      <c r="Q89" s="110">
        <v>1982338.51426685</v>
      </c>
    </row>
    <row r="90" spans="1:17" x14ac:dyDescent="0.25">
      <c r="A90" s="36" t="s">
        <v>24</v>
      </c>
      <c r="B90" s="111" t="s">
        <v>138</v>
      </c>
      <c r="C90" s="40">
        <v>1656</v>
      </c>
      <c r="D90" s="112">
        <v>321586912</v>
      </c>
      <c r="E90" s="112">
        <v>26095650</v>
      </c>
      <c r="F90" s="112">
        <v>315608500</v>
      </c>
      <c r="G90" s="112">
        <v>66784000</v>
      </c>
      <c r="H90" s="113">
        <v>1873020</v>
      </c>
      <c r="J90" s="36" t="s">
        <v>39</v>
      </c>
      <c r="K90" s="111" t="s">
        <v>140</v>
      </c>
      <c r="L90" s="40">
        <v>3196</v>
      </c>
      <c r="M90" s="112">
        <v>885656714</v>
      </c>
      <c r="N90" s="112">
        <v>94754572</v>
      </c>
      <c r="O90" s="112">
        <v>718919100</v>
      </c>
      <c r="P90" s="112">
        <v>160800900</v>
      </c>
      <c r="Q90" s="113">
        <v>1878233.4674756301</v>
      </c>
    </row>
    <row r="91" spans="1:17" x14ac:dyDescent="0.25">
      <c r="A91" s="33" t="s">
        <v>39</v>
      </c>
      <c r="B91" s="108" t="s">
        <v>140</v>
      </c>
      <c r="C91" s="39">
        <v>3193</v>
      </c>
      <c r="D91" s="109">
        <v>853111565</v>
      </c>
      <c r="E91" s="109">
        <v>72977034</v>
      </c>
      <c r="F91" s="109">
        <v>714029900</v>
      </c>
      <c r="G91" s="109">
        <v>159026000</v>
      </c>
      <c r="H91" s="110">
        <v>1792225</v>
      </c>
      <c r="J91" s="33" t="s">
        <v>24</v>
      </c>
      <c r="K91" s="108" t="s">
        <v>145</v>
      </c>
      <c r="L91" s="39">
        <v>2167</v>
      </c>
      <c r="M91" s="109">
        <v>610205610</v>
      </c>
      <c r="N91" s="109">
        <v>74384185</v>
      </c>
      <c r="O91" s="109">
        <v>516446400</v>
      </c>
      <c r="P91" s="109">
        <v>111069300</v>
      </c>
      <c r="Q91" s="110">
        <v>1862355.45577863</v>
      </c>
    </row>
    <row r="92" spans="1:17" x14ac:dyDescent="0.25">
      <c r="A92" s="36" t="s">
        <v>25</v>
      </c>
      <c r="B92" s="111" t="s">
        <v>149</v>
      </c>
      <c r="C92" s="40">
        <v>12955</v>
      </c>
      <c r="D92" s="112">
        <v>4478159809</v>
      </c>
      <c r="E92" s="112">
        <v>409064623</v>
      </c>
      <c r="F92" s="112">
        <v>3173117400</v>
      </c>
      <c r="G92" s="112">
        <v>909069000</v>
      </c>
      <c r="H92" s="113">
        <v>1712373</v>
      </c>
      <c r="J92" s="36" t="s">
        <v>24</v>
      </c>
      <c r="K92" s="111" t="s">
        <v>138</v>
      </c>
      <c r="L92" s="40">
        <v>1625</v>
      </c>
      <c r="M92" s="112">
        <v>309754923</v>
      </c>
      <c r="N92" s="112">
        <v>31448133</v>
      </c>
      <c r="O92" s="112">
        <v>306243800</v>
      </c>
      <c r="P92" s="112">
        <v>64960900</v>
      </c>
      <c r="Q92" s="113">
        <v>1759898.82070034</v>
      </c>
    </row>
    <row r="93" spans="1:17" x14ac:dyDescent="0.25">
      <c r="A93" s="33" t="s">
        <v>38</v>
      </c>
      <c r="B93" s="108" t="s">
        <v>153</v>
      </c>
      <c r="C93" s="39">
        <v>12140</v>
      </c>
      <c r="D93" s="109">
        <v>4013405382</v>
      </c>
      <c r="E93" s="109">
        <v>317557021</v>
      </c>
      <c r="F93" s="109">
        <v>3227818700</v>
      </c>
      <c r="G93" s="109">
        <v>852201400</v>
      </c>
      <c r="H93" s="110">
        <v>1597681</v>
      </c>
      <c r="J93" s="33" t="s">
        <v>24</v>
      </c>
      <c r="K93" s="108" t="s">
        <v>148</v>
      </c>
      <c r="L93" s="39">
        <v>9093</v>
      </c>
      <c r="M93" s="109">
        <v>3504510941</v>
      </c>
      <c r="N93" s="109">
        <v>358270252</v>
      </c>
      <c r="O93" s="109">
        <v>2634778200</v>
      </c>
      <c r="P93" s="109">
        <v>731224400</v>
      </c>
      <c r="Q93" s="110">
        <v>1758611.6161170099</v>
      </c>
    </row>
    <row r="94" spans="1:17" x14ac:dyDescent="0.25">
      <c r="A94" s="36" t="s">
        <v>26</v>
      </c>
      <c r="B94" s="111" t="s">
        <v>153</v>
      </c>
      <c r="C94" s="40">
        <v>956</v>
      </c>
      <c r="D94" s="112">
        <v>300318210</v>
      </c>
      <c r="E94" s="112">
        <v>26874424</v>
      </c>
      <c r="F94" s="112">
        <v>173903000</v>
      </c>
      <c r="G94" s="112">
        <v>51040800</v>
      </c>
      <c r="H94" s="113">
        <v>1569523</v>
      </c>
      <c r="J94" s="36" t="s">
        <v>38</v>
      </c>
      <c r="K94" s="111" t="s">
        <v>153</v>
      </c>
      <c r="L94" s="40">
        <v>13297</v>
      </c>
      <c r="M94" s="112">
        <v>4316703426</v>
      </c>
      <c r="N94" s="112">
        <v>445092791</v>
      </c>
      <c r="O94" s="112">
        <v>3478376700</v>
      </c>
      <c r="P94" s="112">
        <v>904844900</v>
      </c>
      <c r="Q94" s="113">
        <v>1757247.11336471</v>
      </c>
    </row>
    <row r="95" spans="1:17" x14ac:dyDescent="0.25">
      <c r="A95" s="33" t="s">
        <v>24</v>
      </c>
      <c r="B95" s="108" t="s">
        <v>148</v>
      </c>
      <c r="C95" s="39">
        <v>8708</v>
      </c>
      <c r="D95" s="109">
        <v>3295868905</v>
      </c>
      <c r="E95" s="109">
        <v>263869013</v>
      </c>
      <c r="F95" s="109">
        <v>2538843000</v>
      </c>
      <c r="G95" s="109">
        <v>667938700</v>
      </c>
      <c r="H95" s="110">
        <v>1499857</v>
      </c>
      <c r="J95" s="33" t="s">
        <v>26</v>
      </c>
      <c r="K95" s="108" t="s">
        <v>150</v>
      </c>
      <c r="L95" s="39">
        <v>16096</v>
      </c>
      <c r="M95" s="109">
        <v>4303152942</v>
      </c>
      <c r="N95" s="109">
        <v>488035445</v>
      </c>
      <c r="O95" s="109">
        <v>3184681100</v>
      </c>
      <c r="P95" s="109">
        <v>930581500</v>
      </c>
      <c r="Q95" s="110">
        <v>1638496.3673372499</v>
      </c>
    </row>
    <row r="96" spans="1:17" x14ac:dyDescent="0.25">
      <c r="A96" s="36" t="s">
        <v>24</v>
      </c>
      <c r="B96" s="111" t="s">
        <v>152</v>
      </c>
      <c r="C96" s="40">
        <v>30881</v>
      </c>
      <c r="D96" s="112">
        <v>10710011681</v>
      </c>
      <c r="E96" s="112">
        <v>1298697251</v>
      </c>
      <c r="F96" s="112">
        <v>7701461500</v>
      </c>
      <c r="G96" s="112">
        <v>2605978500</v>
      </c>
      <c r="H96" s="113">
        <v>1495182</v>
      </c>
      <c r="J96" s="36" t="s">
        <v>28</v>
      </c>
      <c r="K96" s="111" t="s">
        <v>155</v>
      </c>
      <c r="L96" s="40">
        <v>10469</v>
      </c>
      <c r="M96" s="112">
        <v>7270451404</v>
      </c>
      <c r="N96" s="112">
        <v>413703398</v>
      </c>
      <c r="O96" s="112">
        <v>6050890800</v>
      </c>
      <c r="P96" s="112">
        <v>626246400</v>
      </c>
      <c r="Q96" s="113">
        <v>1627588.14915419</v>
      </c>
    </row>
    <row r="97" spans="1:17" x14ac:dyDescent="0.25">
      <c r="A97" s="33" t="s">
        <v>26</v>
      </c>
      <c r="B97" s="108" t="s">
        <v>150</v>
      </c>
      <c r="C97" s="39">
        <v>15482</v>
      </c>
      <c r="D97" s="109">
        <v>4108172634</v>
      </c>
      <c r="E97" s="109">
        <v>342911093</v>
      </c>
      <c r="F97" s="109">
        <v>3026465100</v>
      </c>
      <c r="G97" s="109">
        <v>881158600</v>
      </c>
      <c r="H97" s="110">
        <v>1483810</v>
      </c>
      <c r="J97" s="33" t="s">
        <v>24</v>
      </c>
      <c r="K97" s="108" t="s">
        <v>152</v>
      </c>
      <c r="L97" s="39">
        <v>31258</v>
      </c>
      <c r="M97" s="109">
        <v>11023845149</v>
      </c>
      <c r="N97" s="109">
        <v>1629869830</v>
      </c>
      <c r="O97" s="109">
        <v>7914767600</v>
      </c>
      <c r="P97" s="109">
        <v>2663320500</v>
      </c>
      <c r="Q97" s="110">
        <v>1588461.7254432801</v>
      </c>
    </row>
    <row r="98" spans="1:17" x14ac:dyDescent="0.25">
      <c r="A98" s="36" t="s">
        <v>33</v>
      </c>
      <c r="B98" s="111" t="s">
        <v>157</v>
      </c>
      <c r="C98" s="40">
        <v>8280</v>
      </c>
      <c r="D98" s="112">
        <v>6693074416</v>
      </c>
      <c r="E98" s="112">
        <v>581183249</v>
      </c>
      <c r="F98" s="112">
        <v>2607374300</v>
      </c>
      <c r="G98" s="112">
        <v>439684100</v>
      </c>
      <c r="H98" s="113">
        <v>1414700</v>
      </c>
      <c r="J98" s="36" t="s">
        <v>26</v>
      </c>
      <c r="K98" s="111" t="s">
        <v>153</v>
      </c>
      <c r="L98" s="40">
        <v>940</v>
      </c>
      <c r="M98" s="112">
        <v>282413724</v>
      </c>
      <c r="N98" s="112">
        <v>33287002</v>
      </c>
      <c r="O98" s="112">
        <v>174136000</v>
      </c>
      <c r="P98" s="112">
        <v>47705600</v>
      </c>
      <c r="Q98" s="113">
        <v>1529633.9370423299</v>
      </c>
    </row>
    <row r="99" spans="1:17" x14ac:dyDescent="0.25">
      <c r="A99" s="33" t="s">
        <v>28</v>
      </c>
      <c r="B99" s="108" t="s">
        <v>155</v>
      </c>
      <c r="C99" s="39">
        <v>10601</v>
      </c>
      <c r="D99" s="109">
        <v>7290227518</v>
      </c>
      <c r="E99" s="109">
        <v>286845280</v>
      </c>
      <c r="F99" s="109">
        <v>6018207800</v>
      </c>
      <c r="G99" s="109">
        <v>629219700</v>
      </c>
      <c r="H99" s="110">
        <v>1363326</v>
      </c>
      <c r="J99" s="33" t="s">
        <v>39</v>
      </c>
      <c r="K99" s="108" t="s">
        <v>154</v>
      </c>
      <c r="L99" s="39">
        <v>3109</v>
      </c>
      <c r="M99" s="109">
        <v>933929508</v>
      </c>
      <c r="N99" s="109">
        <v>114397178</v>
      </c>
      <c r="O99" s="109">
        <v>719792400</v>
      </c>
      <c r="P99" s="109">
        <v>218463000</v>
      </c>
      <c r="Q99" s="110">
        <v>1281723.9745308899</v>
      </c>
    </row>
    <row r="100" spans="1:17" x14ac:dyDescent="0.25">
      <c r="A100" s="36" t="s">
        <v>27</v>
      </c>
      <c r="B100" s="111" t="s">
        <v>151</v>
      </c>
      <c r="C100" s="40">
        <v>9171</v>
      </c>
      <c r="D100" s="112">
        <v>3097225882</v>
      </c>
      <c r="E100" s="112">
        <v>232729803</v>
      </c>
      <c r="F100" s="112">
        <v>2137365100</v>
      </c>
      <c r="G100" s="112">
        <v>375429300</v>
      </c>
      <c r="H100" s="113">
        <v>1346459</v>
      </c>
      <c r="J100" s="36" t="s">
        <v>33</v>
      </c>
      <c r="K100" s="111" t="s">
        <v>157</v>
      </c>
      <c r="L100" s="40">
        <v>7828</v>
      </c>
      <c r="M100" s="112">
        <v>6192346749</v>
      </c>
      <c r="N100" s="112">
        <v>662528904</v>
      </c>
      <c r="O100" s="112">
        <v>2586853900</v>
      </c>
      <c r="P100" s="112">
        <v>411598000</v>
      </c>
      <c r="Q100" s="113">
        <v>1275976.38089508</v>
      </c>
    </row>
    <row r="101" spans="1:17" x14ac:dyDescent="0.25">
      <c r="A101" s="33" t="s">
        <v>39</v>
      </c>
      <c r="B101" s="108" t="s">
        <v>154</v>
      </c>
      <c r="C101" s="39">
        <v>3036</v>
      </c>
      <c r="D101" s="109">
        <v>900030179</v>
      </c>
      <c r="E101" s="109">
        <v>87248984</v>
      </c>
      <c r="F101" s="109">
        <v>700495200</v>
      </c>
      <c r="G101" s="109">
        <v>212400600</v>
      </c>
      <c r="H101" s="110">
        <v>1249879</v>
      </c>
      <c r="J101" s="33" t="s">
        <v>27</v>
      </c>
      <c r="K101" s="108" t="s">
        <v>151</v>
      </c>
      <c r="L101" s="39">
        <v>8751</v>
      </c>
      <c r="M101" s="109">
        <v>3024957073</v>
      </c>
      <c r="N101" s="109">
        <v>291430861</v>
      </c>
      <c r="O101" s="109">
        <v>2067538600</v>
      </c>
      <c r="P101" s="109">
        <v>369547000</v>
      </c>
      <c r="Q101" s="110">
        <v>1272370.0125366901</v>
      </c>
    </row>
    <row r="102" spans="1:17" x14ac:dyDescent="0.25">
      <c r="A102" s="36" t="s">
        <v>31</v>
      </c>
      <c r="B102" s="111" t="s">
        <v>156</v>
      </c>
      <c r="C102" s="40">
        <v>1146</v>
      </c>
      <c r="D102" s="112">
        <v>232855523</v>
      </c>
      <c r="E102" s="112">
        <v>17315638</v>
      </c>
      <c r="F102" s="112">
        <v>207295700</v>
      </c>
      <c r="G102" s="112">
        <v>28404800</v>
      </c>
      <c r="H102" s="113">
        <v>1051510</v>
      </c>
      <c r="J102" s="36" t="s">
        <v>26</v>
      </c>
      <c r="K102" s="111" t="s">
        <v>159</v>
      </c>
      <c r="L102" s="40">
        <v>23229</v>
      </c>
      <c r="M102" s="112">
        <v>6062929253</v>
      </c>
      <c r="N102" s="112">
        <v>797398058</v>
      </c>
      <c r="O102" s="112">
        <v>4690399500</v>
      </c>
      <c r="P102" s="112">
        <v>1633149200</v>
      </c>
      <c r="Q102" s="113">
        <v>1173772.94467186</v>
      </c>
    </row>
    <row r="103" spans="1:17" x14ac:dyDescent="0.25">
      <c r="A103" s="33" t="s">
        <v>39</v>
      </c>
      <c r="B103" s="108" t="s">
        <v>160</v>
      </c>
      <c r="C103" s="39">
        <v>9834</v>
      </c>
      <c r="D103" s="109">
        <v>3945601729</v>
      </c>
      <c r="E103" s="109">
        <v>337248043</v>
      </c>
      <c r="F103" s="109">
        <v>2677432700</v>
      </c>
      <c r="G103" s="109">
        <v>604449700</v>
      </c>
      <c r="H103" s="110">
        <v>1050599</v>
      </c>
      <c r="J103" s="33" t="s">
        <v>31</v>
      </c>
      <c r="K103" s="108" t="s">
        <v>162</v>
      </c>
      <c r="L103" s="39">
        <v>2031</v>
      </c>
      <c r="M103" s="109">
        <v>454396903</v>
      </c>
      <c r="N103" s="109">
        <v>48898846</v>
      </c>
      <c r="O103" s="109">
        <v>409930100</v>
      </c>
      <c r="P103" s="109">
        <v>91394200</v>
      </c>
      <c r="Q103" s="110">
        <v>1056676.1247590501</v>
      </c>
    </row>
    <row r="104" spans="1:17" x14ac:dyDescent="0.25">
      <c r="A104" s="36" t="s">
        <v>26</v>
      </c>
      <c r="B104" s="111" t="s">
        <v>159</v>
      </c>
      <c r="C104" s="40">
        <v>21518</v>
      </c>
      <c r="D104" s="112">
        <v>5664431360</v>
      </c>
      <c r="E104" s="112">
        <v>573531721</v>
      </c>
      <c r="F104" s="112">
        <v>4287427700</v>
      </c>
      <c r="G104" s="112">
        <v>1448476200</v>
      </c>
      <c r="H104" s="113">
        <v>1005588</v>
      </c>
      <c r="J104" s="36" t="s">
        <v>37</v>
      </c>
      <c r="K104" s="111" t="s">
        <v>164</v>
      </c>
      <c r="L104" s="40">
        <v>6231</v>
      </c>
      <c r="M104" s="112">
        <v>2759984161</v>
      </c>
      <c r="N104" s="112">
        <v>291688318</v>
      </c>
      <c r="O104" s="112">
        <v>1578262800</v>
      </c>
      <c r="P104" s="112">
        <v>464553200</v>
      </c>
      <c r="Q104" s="113">
        <v>1028880.39106413</v>
      </c>
    </row>
    <row r="105" spans="1:17" x14ac:dyDescent="0.25">
      <c r="A105" s="33" t="s">
        <v>31</v>
      </c>
      <c r="B105" s="108" t="s">
        <v>162</v>
      </c>
      <c r="C105" s="39">
        <v>1966</v>
      </c>
      <c r="D105" s="109">
        <v>437857325</v>
      </c>
      <c r="E105" s="109">
        <v>36122296</v>
      </c>
      <c r="F105" s="109">
        <v>399105500</v>
      </c>
      <c r="G105" s="109">
        <v>87030400</v>
      </c>
      <c r="H105" s="110">
        <v>998265</v>
      </c>
      <c r="J105" s="33" t="s">
        <v>39</v>
      </c>
      <c r="K105" s="108" t="s">
        <v>160</v>
      </c>
      <c r="L105" s="39">
        <v>10050</v>
      </c>
      <c r="M105" s="109">
        <v>4015842436</v>
      </c>
      <c r="N105" s="109">
        <v>426901781</v>
      </c>
      <c r="O105" s="109">
        <v>2748434700</v>
      </c>
      <c r="P105" s="109">
        <v>623066600</v>
      </c>
      <c r="Q105" s="110">
        <v>1011825.54482197</v>
      </c>
    </row>
    <row r="106" spans="1:17" x14ac:dyDescent="0.25">
      <c r="A106" s="36" t="s">
        <v>21</v>
      </c>
      <c r="B106" s="111" t="s">
        <v>158</v>
      </c>
      <c r="C106" s="40">
        <v>12253</v>
      </c>
      <c r="D106" s="112">
        <v>7953727892</v>
      </c>
      <c r="E106" s="112">
        <v>585145185</v>
      </c>
      <c r="F106" s="112">
        <v>3635670300</v>
      </c>
      <c r="G106" s="112">
        <v>649525900</v>
      </c>
      <c r="H106" s="113">
        <v>945997</v>
      </c>
      <c r="J106" s="36" t="s">
        <v>21</v>
      </c>
      <c r="K106" s="111" t="s">
        <v>158</v>
      </c>
      <c r="L106" s="40">
        <v>11889</v>
      </c>
      <c r="M106" s="112">
        <v>7923986823</v>
      </c>
      <c r="N106" s="112">
        <v>771089293</v>
      </c>
      <c r="O106" s="112">
        <v>3536275100</v>
      </c>
      <c r="P106" s="112">
        <v>641347700</v>
      </c>
      <c r="Q106" s="113">
        <v>955960.04133519204</v>
      </c>
    </row>
    <row r="107" spans="1:17" x14ac:dyDescent="0.25">
      <c r="A107" s="33" t="s">
        <v>37</v>
      </c>
      <c r="B107" s="108" t="s">
        <v>164</v>
      </c>
      <c r="C107" s="39">
        <v>6090</v>
      </c>
      <c r="D107" s="109">
        <v>2581040689</v>
      </c>
      <c r="E107" s="109">
        <v>211404850</v>
      </c>
      <c r="F107" s="109">
        <v>1522843900</v>
      </c>
      <c r="G107" s="109">
        <v>434308100</v>
      </c>
      <c r="H107" s="110">
        <v>913711</v>
      </c>
      <c r="J107" s="33" t="s">
        <v>31</v>
      </c>
      <c r="K107" s="108" t="s">
        <v>156</v>
      </c>
      <c r="L107" s="39">
        <v>1158</v>
      </c>
      <c r="M107" s="109">
        <v>230773331</v>
      </c>
      <c r="N107" s="109">
        <v>22012336</v>
      </c>
      <c r="O107" s="109">
        <v>211232500</v>
      </c>
      <c r="P107" s="109">
        <v>28951800</v>
      </c>
      <c r="Q107" s="110">
        <v>923204.94979860901</v>
      </c>
    </row>
    <row r="108" spans="1:17" x14ac:dyDescent="0.25">
      <c r="A108" s="36" t="s">
        <v>26</v>
      </c>
      <c r="B108" s="111" t="s">
        <v>163</v>
      </c>
      <c r="C108" s="40">
        <v>19767</v>
      </c>
      <c r="D108" s="112">
        <v>4633495627</v>
      </c>
      <c r="E108" s="112">
        <v>368890132</v>
      </c>
      <c r="F108" s="112">
        <v>3325851400</v>
      </c>
      <c r="G108" s="112">
        <v>925570000</v>
      </c>
      <c r="H108" s="113">
        <v>880129</v>
      </c>
      <c r="J108" s="36" t="s">
        <v>26</v>
      </c>
      <c r="K108" s="111" t="s">
        <v>163</v>
      </c>
      <c r="L108" s="40">
        <v>20503</v>
      </c>
      <c r="M108" s="112">
        <v>4590608500</v>
      </c>
      <c r="N108" s="112">
        <v>481452313</v>
      </c>
      <c r="O108" s="112">
        <v>3510558100</v>
      </c>
      <c r="P108" s="112">
        <v>925118000</v>
      </c>
      <c r="Q108" s="113">
        <v>919129.54897573404</v>
      </c>
    </row>
    <row r="109" spans="1:17" x14ac:dyDescent="0.25">
      <c r="A109" s="33" t="s">
        <v>36</v>
      </c>
      <c r="B109" s="108" t="s">
        <v>161</v>
      </c>
      <c r="C109" s="39">
        <v>4604</v>
      </c>
      <c r="D109" s="109">
        <v>1359659794</v>
      </c>
      <c r="E109" s="109">
        <v>123067466</v>
      </c>
      <c r="F109" s="109">
        <v>1101550000</v>
      </c>
      <c r="G109" s="109">
        <v>252339900</v>
      </c>
      <c r="H109" s="110">
        <v>859537</v>
      </c>
      <c r="J109" s="33" t="s">
        <v>36</v>
      </c>
      <c r="K109" s="108" t="s">
        <v>161</v>
      </c>
      <c r="L109" s="39">
        <v>4328</v>
      </c>
      <c r="M109" s="109">
        <v>1294957523</v>
      </c>
      <c r="N109" s="109">
        <v>151395198</v>
      </c>
      <c r="O109" s="109">
        <v>1044060500</v>
      </c>
      <c r="P109" s="109">
        <v>244991300</v>
      </c>
      <c r="Q109" s="110">
        <v>837503.14747533295</v>
      </c>
    </row>
    <row r="110" spans="1:17" x14ac:dyDescent="0.25">
      <c r="A110" s="36" t="s">
        <v>24</v>
      </c>
      <c r="B110" s="111" t="s">
        <v>84</v>
      </c>
      <c r="C110" s="40">
        <v>8477</v>
      </c>
      <c r="D110" s="112">
        <v>2947492155</v>
      </c>
      <c r="E110" s="112">
        <v>255623840</v>
      </c>
      <c r="F110" s="112">
        <v>2414814600</v>
      </c>
      <c r="G110" s="112">
        <v>714179800</v>
      </c>
      <c r="H110" s="113">
        <v>770224</v>
      </c>
      <c r="J110" s="36" t="s">
        <v>24</v>
      </c>
      <c r="K110" s="111" t="s">
        <v>84</v>
      </c>
      <c r="L110" s="40">
        <v>8514</v>
      </c>
      <c r="M110" s="112">
        <v>2979146016</v>
      </c>
      <c r="N110" s="112">
        <v>329675169</v>
      </c>
      <c r="O110" s="112">
        <v>2444663300</v>
      </c>
      <c r="P110" s="112">
        <v>728055600</v>
      </c>
      <c r="Q110" s="113">
        <v>790999.79016777</v>
      </c>
    </row>
    <row r="111" spans="1:17" x14ac:dyDescent="0.25">
      <c r="A111" s="114" t="s">
        <v>31</v>
      </c>
      <c r="B111" s="115" t="s">
        <v>165</v>
      </c>
      <c r="C111" s="116">
        <v>5178</v>
      </c>
      <c r="D111" s="117">
        <v>1778721378</v>
      </c>
      <c r="E111" s="117">
        <v>173896586</v>
      </c>
      <c r="F111" s="117">
        <v>1184544900</v>
      </c>
      <c r="G111" s="117">
        <v>303009400</v>
      </c>
      <c r="H111" s="118">
        <v>745211</v>
      </c>
      <c r="J111" s="114" t="s">
        <v>25</v>
      </c>
      <c r="K111" s="115" t="s">
        <v>176</v>
      </c>
      <c r="L111" s="116">
        <v>4691</v>
      </c>
      <c r="M111" s="117">
        <v>1447417385</v>
      </c>
      <c r="N111" s="117">
        <v>169478032</v>
      </c>
      <c r="O111" s="117">
        <v>1104656600</v>
      </c>
      <c r="P111" s="117">
        <v>362486200</v>
      </c>
      <c r="Q111" s="118">
        <v>720837.25624226197</v>
      </c>
    </row>
  </sheetData>
  <mergeCells count="3">
    <mergeCell ref="A10:H10"/>
    <mergeCell ref="J10:Q10"/>
    <mergeCell ref="A8:D8"/>
  </mergeCells>
  <pageMargins left="0.7" right="0.7" top="0.75" bottom="0.75" header="0.3" footer="0.3"/>
  <pageSetup scale="72" fitToWidth="0" fitToHeight="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6"/>
  <sheetViews>
    <sheetView showGridLines="0" zoomScaleNormal="100" workbookViewId="0">
      <selection activeCell="A9" sqref="A9"/>
    </sheetView>
  </sheetViews>
  <sheetFormatPr defaultRowHeight="15" x14ac:dyDescent="0.25"/>
  <cols>
    <col min="1" max="1" width="13.7109375" bestFit="1" customWidth="1"/>
    <col min="2" max="2" width="14.7109375" customWidth="1"/>
    <col min="3" max="3" width="19.140625" bestFit="1" customWidth="1"/>
    <col min="4" max="4" width="14.7109375" customWidth="1"/>
    <col min="5" max="5" width="11.28515625" customWidth="1"/>
    <col min="6" max="6" width="11.140625" customWidth="1"/>
    <col min="7" max="7" width="18.7109375" bestFit="1" customWidth="1"/>
    <col min="8" max="8" width="11.85546875" customWidth="1"/>
    <col min="9" max="9" width="19.28515625" bestFit="1" customWidth="1"/>
    <col min="10" max="10" width="11.7109375" customWidth="1"/>
    <col min="11" max="11" width="27.140625" bestFit="1" customWidth="1"/>
    <col min="12" max="12" width="30" bestFit="1" customWidth="1"/>
    <col min="13" max="13" width="17.42578125" bestFit="1" customWidth="1"/>
  </cols>
  <sheetData>
    <row r="1" spans="1:4" ht="20.25" customHeight="1" x14ac:dyDescent="0.3">
      <c r="A1" s="2" t="s">
        <v>5</v>
      </c>
      <c r="B1" s="1"/>
      <c r="C1" s="3"/>
      <c r="D1" s="1"/>
    </row>
    <row r="2" spans="1:4" ht="15.75" x14ac:dyDescent="0.25">
      <c r="A2" s="4" t="s">
        <v>178</v>
      </c>
      <c r="B2" s="1"/>
      <c r="C2" s="3"/>
      <c r="D2" s="1"/>
    </row>
    <row r="3" spans="1:4" x14ac:dyDescent="0.25">
      <c r="A3" s="10" t="s">
        <v>169</v>
      </c>
      <c r="B3" s="9"/>
      <c r="C3" s="3"/>
      <c r="D3" s="1"/>
    </row>
    <row r="4" spans="1:4" x14ac:dyDescent="0.25">
      <c r="A4" s="5" t="s">
        <v>170</v>
      </c>
      <c r="B4" s="1"/>
      <c r="C4" s="3"/>
      <c r="D4" s="1"/>
    </row>
    <row r="5" spans="1:4" x14ac:dyDescent="0.25">
      <c r="A5" s="6" t="s">
        <v>6</v>
      </c>
      <c r="B5" s="1"/>
      <c r="C5" s="3"/>
      <c r="D5" s="1"/>
    </row>
    <row r="6" spans="1:4" x14ac:dyDescent="0.25">
      <c r="A6" s="5"/>
      <c r="B6" s="1"/>
      <c r="C6" s="3"/>
      <c r="D6" s="1"/>
    </row>
    <row r="7" spans="1:4" x14ac:dyDescent="0.25">
      <c r="A7" s="5" t="s">
        <v>63</v>
      </c>
      <c r="B7" s="1"/>
      <c r="C7" s="3"/>
      <c r="D7" s="1"/>
    </row>
    <row r="8" spans="1:4" ht="76.5" customHeight="1" x14ac:dyDescent="0.25">
      <c r="A8" s="180" t="s">
        <v>7</v>
      </c>
      <c r="B8" s="180"/>
      <c r="C8" s="180"/>
      <c r="D8" s="180"/>
    </row>
    <row r="10" spans="1:4" x14ac:dyDescent="0.25">
      <c r="A10" s="6" t="s">
        <v>166</v>
      </c>
    </row>
    <row r="11" spans="1:4" x14ac:dyDescent="0.25">
      <c r="A11" s="24"/>
      <c r="B11" s="26" t="s">
        <v>0</v>
      </c>
      <c r="C11" s="27" t="s">
        <v>1</v>
      </c>
      <c r="D11" s="26" t="s">
        <v>2</v>
      </c>
    </row>
    <row r="12" spans="1:4" ht="15" customHeight="1" x14ac:dyDescent="0.25">
      <c r="A12" s="11" t="s">
        <v>9</v>
      </c>
      <c r="B12" s="12">
        <v>2018</v>
      </c>
      <c r="C12" s="13">
        <v>2019</v>
      </c>
      <c r="D12" s="178" t="s">
        <v>60</v>
      </c>
    </row>
    <row r="13" spans="1:4" x14ac:dyDescent="0.25">
      <c r="A13" s="86" t="s">
        <v>4</v>
      </c>
      <c r="B13" s="156" t="s">
        <v>171</v>
      </c>
      <c r="C13" s="156" t="s">
        <v>172</v>
      </c>
      <c r="D13" s="187"/>
    </row>
    <row r="14" spans="1:4" x14ac:dyDescent="0.25">
      <c r="A14" s="85">
        <v>1000</v>
      </c>
      <c r="B14" s="16">
        <v>27632300708.8745</v>
      </c>
      <c r="C14" s="16">
        <v>28418559899.785702</v>
      </c>
      <c r="D14" s="17">
        <f>+C14/B14-1</f>
        <v>2.845435127516116E-2</v>
      </c>
    </row>
    <row r="15" spans="1:4" x14ac:dyDescent="0.25">
      <c r="A15" s="18">
        <v>500</v>
      </c>
      <c r="B15" s="19">
        <v>25303208896.342499</v>
      </c>
      <c r="C15" s="19">
        <v>25976783031.748001</v>
      </c>
      <c r="D15" s="20">
        <f t="shared" ref="D15:D20" si="0">+C15/B15-1</f>
        <v>2.6620107282237404E-2</v>
      </c>
    </row>
    <row r="16" spans="1:4" x14ac:dyDescent="0.25">
      <c r="A16" s="15">
        <v>250</v>
      </c>
      <c r="B16" s="21">
        <v>21761878159.844501</v>
      </c>
      <c r="C16" s="21">
        <v>22629960399.523499</v>
      </c>
      <c r="D16" s="22">
        <f t="shared" si="0"/>
        <v>3.989004227037718E-2</v>
      </c>
    </row>
    <row r="17" spans="1:4" x14ac:dyDescent="0.25">
      <c r="A17" s="18">
        <v>100</v>
      </c>
      <c r="B17" s="19">
        <v>16867096793.415899</v>
      </c>
      <c r="C17" s="19">
        <v>17366742434.662601</v>
      </c>
      <c r="D17" s="20">
        <f t="shared" si="0"/>
        <v>2.9622503941623135E-2</v>
      </c>
    </row>
    <row r="18" spans="1:4" x14ac:dyDescent="0.25">
      <c r="A18" s="15">
        <v>50</v>
      </c>
      <c r="B18" s="21">
        <v>12561010795.349899</v>
      </c>
      <c r="C18" s="21">
        <v>12924088656.489401</v>
      </c>
      <c r="D18" s="22">
        <f t="shared" si="0"/>
        <v>2.890514681142653E-2</v>
      </c>
    </row>
    <row r="19" spans="1:4" x14ac:dyDescent="0.25">
      <c r="A19" s="18">
        <v>25</v>
      </c>
      <c r="B19" s="19">
        <v>7983176587.2693396</v>
      </c>
      <c r="C19" s="19">
        <v>8176258970.3180599</v>
      </c>
      <c r="D19" s="20">
        <f t="shared" si="0"/>
        <v>2.4186159599253632E-2</v>
      </c>
    </row>
    <row r="20" spans="1:4" x14ac:dyDescent="0.25">
      <c r="A20" s="123">
        <v>10</v>
      </c>
      <c r="B20" s="124">
        <v>2886132628.3196902</v>
      </c>
      <c r="C20" s="124">
        <v>2940654980.17729</v>
      </c>
      <c r="D20" s="125">
        <f t="shared" si="0"/>
        <v>1.8891145653740393E-2</v>
      </c>
    </row>
    <row r="21" spans="1:4" x14ac:dyDescent="0.25">
      <c r="A21" s="24"/>
      <c r="B21" s="24"/>
      <c r="C21" s="24"/>
      <c r="D21" s="24"/>
    </row>
    <row r="22" spans="1:4" ht="15" customHeight="1" x14ac:dyDescent="0.25">
      <c r="A22" s="23" t="s">
        <v>10</v>
      </c>
      <c r="B22" s="12">
        <v>2018</v>
      </c>
      <c r="C22" s="13">
        <v>2019</v>
      </c>
      <c r="D22" s="178" t="s">
        <v>60</v>
      </c>
    </row>
    <row r="23" spans="1:4" x14ac:dyDescent="0.25">
      <c r="A23" s="86" t="s">
        <v>4</v>
      </c>
      <c r="B23" s="173" t="s">
        <v>171</v>
      </c>
      <c r="C23" s="173" t="s">
        <v>172</v>
      </c>
      <c r="D23" s="187"/>
    </row>
    <row r="24" spans="1:4" x14ac:dyDescent="0.25">
      <c r="A24" s="85">
        <v>1000</v>
      </c>
      <c r="B24" s="16">
        <v>28102171680.166252</v>
      </c>
      <c r="C24" s="16">
        <v>29364645812.0788</v>
      </c>
      <c r="D24" s="17">
        <f>+C24/B24-1</f>
        <v>4.4924433110753892E-2</v>
      </c>
    </row>
    <row r="25" spans="1:4" x14ac:dyDescent="0.25">
      <c r="A25" s="18">
        <v>500</v>
      </c>
      <c r="B25" s="19">
        <v>26500377975.111477</v>
      </c>
      <c r="C25" s="19">
        <v>27284072888.982498</v>
      </c>
      <c r="D25" s="20">
        <f t="shared" ref="D25:D31" si="1">+C25/B25-1</f>
        <v>2.957297117071489E-2</v>
      </c>
    </row>
    <row r="26" spans="1:4" x14ac:dyDescent="0.25">
      <c r="A26" s="15">
        <v>250</v>
      </c>
      <c r="B26" s="21">
        <v>23351084746.688301</v>
      </c>
      <c r="C26" s="21">
        <v>24148116856.724998</v>
      </c>
      <c r="D26" s="22">
        <f t="shared" si="1"/>
        <v>3.4132551814310741E-2</v>
      </c>
    </row>
    <row r="27" spans="1:4" x14ac:dyDescent="0.25">
      <c r="A27" s="18">
        <v>100</v>
      </c>
      <c r="B27" s="19">
        <v>18155324136.147942</v>
      </c>
      <c r="C27" s="19">
        <v>18797505521.413399</v>
      </c>
      <c r="D27" s="20">
        <f t="shared" si="1"/>
        <v>3.5371518594198514E-2</v>
      </c>
    </row>
    <row r="28" spans="1:4" x14ac:dyDescent="0.25">
      <c r="A28" s="15">
        <v>50</v>
      </c>
      <c r="B28" s="21">
        <v>13494649248.353645</v>
      </c>
      <c r="C28" s="21">
        <v>13899457456.948299</v>
      </c>
      <c r="D28" s="22">
        <f t="shared" si="1"/>
        <v>2.9997682870048781E-2</v>
      </c>
    </row>
    <row r="29" spans="1:4" x14ac:dyDescent="0.25">
      <c r="A29" s="18">
        <v>25</v>
      </c>
      <c r="B29" s="19">
        <v>8415316535.2933598</v>
      </c>
      <c r="C29" s="19">
        <v>8650802720.5799294</v>
      </c>
      <c r="D29" s="20">
        <f t="shared" si="1"/>
        <v>2.7983045474160528E-2</v>
      </c>
    </row>
    <row r="30" spans="1:4" x14ac:dyDescent="0.25">
      <c r="A30" s="15">
        <v>10</v>
      </c>
      <c r="B30" s="21">
        <v>3081409085.79352</v>
      </c>
      <c r="C30" s="21">
        <v>3139479119.0687099</v>
      </c>
      <c r="D30" s="22">
        <f t="shared" si="1"/>
        <v>1.8845285276438917E-2</v>
      </c>
    </row>
    <row r="31" spans="1:4" x14ac:dyDescent="0.25">
      <c r="A31" s="150" t="s">
        <v>3</v>
      </c>
      <c r="B31" s="151">
        <v>1143189107.4187796</v>
      </c>
      <c r="C31" s="151">
        <v>1171596463.61237</v>
      </c>
      <c r="D31" s="152">
        <f t="shared" si="1"/>
        <v>2.4849218741885837E-2</v>
      </c>
    </row>
    <row r="34" spans="1:4" x14ac:dyDescent="0.25">
      <c r="A34" s="6" t="s">
        <v>167</v>
      </c>
    </row>
    <row r="35" spans="1:4" x14ac:dyDescent="0.25">
      <c r="A35" s="24"/>
      <c r="B35" s="26" t="s">
        <v>0</v>
      </c>
      <c r="C35" s="27" t="s">
        <v>1</v>
      </c>
      <c r="D35" s="26" t="s">
        <v>2</v>
      </c>
    </row>
    <row r="36" spans="1:4" ht="15" customHeight="1" x14ac:dyDescent="0.25">
      <c r="A36" s="11" t="s">
        <v>9</v>
      </c>
      <c r="B36" s="12">
        <v>2018</v>
      </c>
      <c r="C36" s="13">
        <v>2019</v>
      </c>
      <c r="D36" s="178" t="s">
        <v>60</v>
      </c>
    </row>
    <row r="37" spans="1:4" x14ac:dyDescent="0.25">
      <c r="A37" s="86" t="s">
        <v>4</v>
      </c>
      <c r="B37" s="173" t="s">
        <v>171</v>
      </c>
      <c r="C37" s="173" t="s">
        <v>172</v>
      </c>
      <c r="D37" s="187"/>
    </row>
    <row r="38" spans="1:4" x14ac:dyDescent="0.25">
      <c r="A38" s="85">
        <v>1000</v>
      </c>
      <c r="B38" s="16">
        <v>23417370380.677799</v>
      </c>
      <c r="C38" s="16">
        <v>24283244877.751099</v>
      </c>
      <c r="D38" s="17">
        <f>+C38/B38-1</f>
        <v>3.6975735661069375E-2</v>
      </c>
    </row>
    <row r="39" spans="1:4" x14ac:dyDescent="0.25">
      <c r="A39" s="18">
        <v>500</v>
      </c>
      <c r="B39" s="19">
        <v>21885935580.498798</v>
      </c>
      <c r="C39" s="19">
        <v>22780661816.649399</v>
      </c>
      <c r="D39" s="20">
        <f t="shared" ref="D39:D44" si="2">+C39/B39-1</f>
        <v>4.0881333715878876E-2</v>
      </c>
    </row>
    <row r="40" spans="1:4" x14ac:dyDescent="0.25">
      <c r="A40" s="15">
        <v>250</v>
      </c>
      <c r="B40" s="21">
        <v>19035415965.670601</v>
      </c>
      <c r="C40" s="21">
        <v>19774760309.205898</v>
      </c>
      <c r="D40" s="22">
        <f t="shared" si="2"/>
        <v>3.8840461635756496E-2</v>
      </c>
    </row>
    <row r="41" spans="1:4" x14ac:dyDescent="0.25">
      <c r="A41" s="18">
        <v>100</v>
      </c>
      <c r="B41" s="19">
        <v>11797371987.273199</v>
      </c>
      <c r="C41" s="19">
        <v>12281409191.606501</v>
      </c>
      <c r="D41" s="20">
        <f t="shared" si="2"/>
        <v>4.1029239804888151E-2</v>
      </c>
    </row>
    <row r="42" spans="1:4" x14ac:dyDescent="0.25">
      <c r="A42" s="15">
        <v>50</v>
      </c>
      <c r="B42" s="21">
        <v>6334224238.6062498</v>
      </c>
      <c r="C42" s="21">
        <v>6396829768.7435198</v>
      </c>
      <c r="D42" s="22">
        <f t="shared" si="2"/>
        <v>9.8836933741148769E-3</v>
      </c>
    </row>
    <row r="43" spans="1:4" x14ac:dyDescent="0.25">
      <c r="A43" s="18">
        <v>25</v>
      </c>
      <c r="B43" s="19">
        <v>2935314233.8180399</v>
      </c>
      <c r="C43" s="19">
        <v>2996634310.1144199</v>
      </c>
      <c r="D43" s="20">
        <f t="shared" si="2"/>
        <v>2.089046398845662E-2</v>
      </c>
    </row>
    <row r="44" spans="1:4" x14ac:dyDescent="0.25">
      <c r="A44" s="123">
        <v>10</v>
      </c>
      <c r="B44" s="124">
        <v>1161804268.82848</v>
      </c>
      <c r="C44" s="124">
        <v>1185765208.8954699</v>
      </c>
      <c r="D44" s="125">
        <f t="shared" si="2"/>
        <v>2.0623904309760466E-2</v>
      </c>
    </row>
    <row r="45" spans="1:4" x14ac:dyDescent="0.25">
      <c r="A45" s="24"/>
      <c r="B45" s="24"/>
      <c r="C45" s="24"/>
      <c r="D45" s="24"/>
    </row>
    <row r="46" spans="1:4" ht="15" customHeight="1" x14ac:dyDescent="0.25">
      <c r="A46" s="23" t="s">
        <v>10</v>
      </c>
      <c r="B46" s="12">
        <v>2018</v>
      </c>
      <c r="C46" s="13">
        <v>2019</v>
      </c>
      <c r="D46" s="178" t="s">
        <v>60</v>
      </c>
    </row>
    <row r="47" spans="1:4" x14ac:dyDescent="0.25">
      <c r="A47" s="86" t="s">
        <v>4</v>
      </c>
      <c r="B47" s="173" t="s">
        <v>171</v>
      </c>
      <c r="C47" s="173" t="s">
        <v>172</v>
      </c>
      <c r="D47" s="187"/>
    </row>
    <row r="48" spans="1:4" x14ac:dyDescent="0.25">
      <c r="A48" s="85">
        <v>1000</v>
      </c>
      <c r="B48" s="16">
        <v>28302045905.649799</v>
      </c>
      <c r="C48" s="16">
        <v>29298661350.197201</v>
      </c>
      <c r="D48" s="17">
        <f>+C48/B48-1</f>
        <v>3.5213547736789197E-2</v>
      </c>
    </row>
    <row r="49" spans="1:4" x14ac:dyDescent="0.25">
      <c r="A49" s="18">
        <v>500</v>
      </c>
      <c r="B49" s="19">
        <v>23166271240.725498</v>
      </c>
      <c r="C49" s="19">
        <v>23867368739.995201</v>
      </c>
      <c r="D49" s="20">
        <f t="shared" ref="D49:D55" si="3">+C49/B49-1</f>
        <v>3.0263717971030113E-2</v>
      </c>
    </row>
    <row r="50" spans="1:4" ht="15" customHeight="1" x14ac:dyDescent="0.25">
      <c r="A50" s="15">
        <v>250</v>
      </c>
      <c r="B50" s="21">
        <v>19732447961.805302</v>
      </c>
      <c r="C50" s="21">
        <v>20479159842.552101</v>
      </c>
      <c r="D50" s="22">
        <f t="shared" si="3"/>
        <v>3.7841826933594724E-2</v>
      </c>
    </row>
    <row r="51" spans="1:4" x14ac:dyDescent="0.25">
      <c r="A51" s="18">
        <v>100</v>
      </c>
      <c r="B51" s="19">
        <v>12412329314.4538</v>
      </c>
      <c r="C51" s="19">
        <v>12530648310.455601</v>
      </c>
      <c r="D51" s="20">
        <f t="shared" si="3"/>
        <v>9.5323764786050535E-3</v>
      </c>
    </row>
    <row r="52" spans="1:4" x14ac:dyDescent="0.25">
      <c r="A52" s="15">
        <v>50</v>
      </c>
      <c r="B52" s="21">
        <v>6557963538.7645912</v>
      </c>
      <c r="C52" s="21">
        <v>6599790764.5116301</v>
      </c>
      <c r="D52" s="22">
        <f t="shared" si="3"/>
        <v>6.3780814729748059E-3</v>
      </c>
    </row>
    <row r="53" spans="1:4" x14ac:dyDescent="0.25">
      <c r="A53" s="18">
        <v>25</v>
      </c>
      <c r="B53" s="19">
        <v>3256873713.4592686</v>
      </c>
      <c r="C53" s="19">
        <v>3340134505.0282202</v>
      </c>
      <c r="D53" s="20">
        <f t="shared" si="3"/>
        <v>2.5564636180049005E-2</v>
      </c>
    </row>
    <row r="54" spans="1:4" x14ac:dyDescent="0.25">
      <c r="A54" s="15">
        <v>10</v>
      </c>
      <c r="B54" s="21">
        <v>1247999892.0473599</v>
      </c>
      <c r="C54" s="21">
        <v>1277013736.1797199</v>
      </c>
      <c r="D54" s="22">
        <f t="shared" si="3"/>
        <v>2.324827455294276E-2</v>
      </c>
    </row>
    <row r="55" spans="1:4" x14ac:dyDescent="0.25">
      <c r="A55" s="150" t="s">
        <v>3</v>
      </c>
      <c r="B55" s="151">
        <v>591085094.24375391</v>
      </c>
      <c r="C55" s="151">
        <v>604689689.20625699</v>
      </c>
      <c r="D55" s="152">
        <f t="shared" si="3"/>
        <v>2.3016305257890224E-2</v>
      </c>
    </row>
    <row r="56" spans="1:4" s="9" customFormat="1" x14ac:dyDescent="0.25">
      <c r="A56" s="153"/>
      <c r="B56" s="154"/>
      <c r="C56" s="154"/>
      <c r="D56" s="155"/>
    </row>
    <row r="57" spans="1:4" s="9" customFormat="1" x14ac:dyDescent="0.25">
      <c r="A57" s="153"/>
      <c r="B57" s="154"/>
      <c r="C57" s="154"/>
      <c r="D57" s="155"/>
    </row>
    <row r="58" spans="1:4" ht="15" customHeight="1" x14ac:dyDescent="0.25">
      <c r="A58" s="6" t="s">
        <v>137</v>
      </c>
    </row>
    <row r="59" spans="1:4" x14ac:dyDescent="0.25">
      <c r="A59" s="24"/>
      <c r="B59" s="26" t="s">
        <v>0</v>
      </c>
      <c r="C59" s="27" t="s">
        <v>1</v>
      </c>
      <c r="D59" s="26" t="s">
        <v>2</v>
      </c>
    </row>
    <row r="60" spans="1:4" ht="15" customHeight="1" x14ac:dyDescent="0.25">
      <c r="A60" s="11" t="s">
        <v>9</v>
      </c>
      <c r="B60" s="12">
        <v>2018</v>
      </c>
      <c r="C60" s="13">
        <v>2019</v>
      </c>
      <c r="D60" s="178" t="s">
        <v>60</v>
      </c>
    </row>
    <row r="61" spans="1:4" x14ac:dyDescent="0.25">
      <c r="A61" s="86" t="s">
        <v>4</v>
      </c>
      <c r="B61" s="173" t="s">
        <v>171</v>
      </c>
      <c r="C61" s="173" t="s">
        <v>172</v>
      </c>
      <c r="D61" s="187"/>
    </row>
    <row r="62" spans="1:4" x14ac:dyDescent="0.25">
      <c r="A62" s="85">
        <v>1000</v>
      </c>
      <c r="B62" s="16">
        <v>7430665754.9277201</v>
      </c>
      <c r="C62" s="16">
        <v>7527654697.4339504</v>
      </c>
      <c r="D62" s="166">
        <f>+C62/B62-1</f>
        <v>1.3052523919799608E-2</v>
      </c>
    </row>
    <row r="63" spans="1:4" ht="15" customHeight="1" x14ac:dyDescent="0.25">
      <c r="A63" s="18">
        <v>500</v>
      </c>
      <c r="B63" s="19">
        <v>5943039199.2825699</v>
      </c>
      <c r="C63" s="19">
        <v>6046205005.05721</v>
      </c>
      <c r="D63" s="167">
        <f t="shared" ref="D63:D67" si="4">+C63/B63-1</f>
        <v>1.7359098992161037E-2</v>
      </c>
    </row>
    <row r="64" spans="1:4" x14ac:dyDescent="0.25">
      <c r="A64" s="15">
        <v>250</v>
      </c>
      <c r="B64" s="21">
        <v>3730597333.73105</v>
      </c>
      <c r="C64" s="21">
        <v>3759497791.4552002</v>
      </c>
      <c r="D64" s="157">
        <f t="shared" si="4"/>
        <v>7.746871382456666E-3</v>
      </c>
    </row>
    <row r="65" spans="1:4" x14ac:dyDescent="0.25">
      <c r="A65" s="18">
        <v>100</v>
      </c>
      <c r="B65" s="19">
        <v>1460732548.92889</v>
      </c>
      <c r="C65" s="19">
        <v>1481894814.78757</v>
      </c>
      <c r="D65" s="167">
        <f t="shared" si="4"/>
        <v>1.4487433633348923E-2</v>
      </c>
    </row>
    <row r="66" spans="1:4" x14ac:dyDescent="0.25">
      <c r="A66" s="15">
        <v>50</v>
      </c>
      <c r="B66" s="21">
        <v>369880077.70633698</v>
      </c>
      <c r="C66" s="21">
        <v>366806247.34657001</v>
      </c>
      <c r="D66" s="157">
        <f t="shared" si="4"/>
        <v>-8.3103431220953317E-3</v>
      </c>
    </row>
    <row r="67" spans="1:4" x14ac:dyDescent="0.25">
      <c r="A67" s="18">
        <v>25</v>
      </c>
      <c r="B67" s="19">
        <v>5628313.6319464901</v>
      </c>
      <c r="C67" s="19">
        <v>5054555.4866675902</v>
      </c>
      <c r="D67" s="167">
        <f t="shared" si="4"/>
        <v>-0.10194139538035518</v>
      </c>
    </row>
    <row r="68" spans="1:4" ht="15" customHeight="1" x14ac:dyDescent="0.25">
      <c r="A68" s="123">
        <v>10</v>
      </c>
      <c r="B68" s="124">
        <v>0</v>
      </c>
      <c r="C68" s="124">
        <v>0</v>
      </c>
      <c r="D68" s="168" t="str">
        <f>IFERROR(+C68/B68-1,"NA")</f>
        <v>NA</v>
      </c>
    </row>
    <row r="69" spans="1:4" x14ac:dyDescent="0.25">
      <c r="A69" s="24"/>
      <c r="B69" s="24"/>
      <c r="C69" s="24"/>
      <c r="D69" s="24"/>
    </row>
    <row r="70" spans="1:4" ht="15" customHeight="1" x14ac:dyDescent="0.25">
      <c r="A70" s="23" t="s">
        <v>10</v>
      </c>
      <c r="B70" s="12">
        <v>2018</v>
      </c>
      <c r="C70" s="13">
        <v>2019</v>
      </c>
      <c r="D70" s="178" t="s">
        <v>60</v>
      </c>
    </row>
    <row r="71" spans="1:4" x14ac:dyDescent="0.25">
      <c r="A71" s="86" t="s">
        <v>4</v>
      </c>
      <c r="B71" s="173" t="s">
        <v>171</v>
      </c>
      <c r="C71" s="173" t="s">
        <v>172</v>
      </c>
      <c r="D71" s="187"/>
    </row>
    <row r="72" spans="1:4" x14ac:dyDescent="0.25">
      <c r="A72" s="85">
        <v>1000</v>
      </c>
      <c r="B72" s="16">
        <v>7684853468.2027102</v>
      </c>
      <c r="C72" s="16">
        <v>7786255488.3795795</v>
      </c>
      <c r="D72" s="17">
        <f>+C72/B72-1</f>
        <v>1.3195049274060455E-2</v>
      </c>
    </row>
    <row r="73" spans="1:4" x14ac:dyDescent="0.25">
      <c r="A73" s="18">
        <v>500</v>
      </c>
      <c r="B73" s="19">
        <v>5943039199.2825699</v>
      </c>
      <c r="C73" s="19">
        <v>6046205005.05721</v>
      </c>
      <c r="D73" s="20">
        <f t="shared" ref="D73:D79" si="5">+C73/B73-1</f>
        <v>1.7359098992161037E-2</v>
      </c>
    </row>
    <row r="74" spans="1:4" x14ac:dyDescent="0.25">
      <c r="A74" s="15">
        <v>250</v>
      </c>
      <c r="B74" s="21">
        <v>3730597333.73105</v>
      </c>
      <c r="C74" s="21">
        <v>3759497791.4552002</v>
      </c>
      <c r="D74" s="22">
        <f t="shared" si="5"/>
        <v>7.746871382456666E-3</v>
      </c>
    </row>
    <row r="75" spans="1:4" x14ac:dyDescent="0.25">
      <c r="A75" s="18">
        <v>100</v>
      </c>
      <c r="B75" s="19">
        <v>1479438096.7288499</v>
      </c>
      <c r="C75" s="19">
        <v>1490087987.1900699</v>
      </c>
      <c r="D75" s="20">
        <f t="shared" si="5"/>
        <v>7.1986049871013424E-3</v>
      </c>
    </row>
    <row r="76" spans="1:4" x14ac:dyDescent="0.25">
      <c r="A76" s="15">
        <v>50</v>
      </c>
      <c r="B76" s="21">
        <v>369880077.70633698</v>
      </c>
      <c r="C76" s="21">
        <v>366806247.34657001</v>
      </c>
      <c r="D76" s="22">
        <f t="shared" si="5"/>
        <v>-8.3103431220953317E-3</v>
      </c>
    </row>
    <row r="77" spans="1:4" x14ac:dyDescent="0.25">
      <c r="A77" s="18">
        <v>25</v>
      </c>
      <c r="B77" s="19">
        <v>5628313.6319464901</v>
      </c>
      <c r="C77" s="19">
        <v>5054555.4866675902</v>
      </c>
      <c r="D77" s="20">
        <f t="shared" si="5"/>
        <v>-0.10194139538035518</v>
      </c>
    </row>
    <row r="78" spans="1:4" x14ac:dyDescent="0.25">
      <c r="A78" s="15">
        <v>10</v>
      </c>
      <c r="B78" s="21">
        <v>0</v>
      </c>
      <c r="C78" s="21">
        <v>0</v>
      </c>
      <c r="D78" s="157" t="str">
        <f>IFERROR(+C78/B78-1,"NA")</f>
        <v>NA</v>
      </c>
    </row>
    <row r="79" spans="1:4" x14ac:dyDescent="0.25">
      <c r="A79" s="150" t="s">
        <v>3</v>
      </c>
      <c r="B79" s="151">
        <v>49832719.424833111</v>
      </c>
      <c r="C79" s="151">
        <v>50311270.5226833</v>
      </c>
      <c r="D79" s="152">
        <f t="shared" si="5"/>
        <v>9.6031503673410512E-3</v>
      </c>
    </row>
    <row r="82" spans="1:4" ht="15" customHeight="1" x14ac:dyDescent="0.25">
      <c r="A82" s="6" t="s">
        <v>168</v>
      </c>
    </row>
    <row r="83" spans="1:4" x14ac:dyDescent="0.25">
      <c r="A83" s="24"/>
      <c r="B83" s="26" t="s">
        <v>0</v>
      </c>
      <c r="C83" s="27" t="s">
        <v>1</v>
      </c>
      <c r="D83" s="26" t="s">
        <v>2</v>
      </c>
    </row>
    <row r="84" spans="1:4" ht="15" customHeight="1" x14ac:dyDescent="0.25">
      <c r="A84" s="11" t="s">
        <v>9</v>
      </c>
      <c r="B84" s="12">
        <v>2018</v>
      </c>
      <c r="C84" s="13">
        <v>2019</v>
      </c>
      <c r="D84" s="178" t="s">
        <v>60</v>
      </c>
    </row>
    <row r="85" spans="1:4" x14ac:dyDescent="0.25">
      <c r="A85" s="86" t="s">
        <v>4</v>
      </c>
      <c r="B85" s="173" t="s">
        <v>171</v>
      </c>
      <c r="C85" s="173" t="s">
        <v>172</v>
      </c>
      <c r="D85" s="187"/>
    </row>
    <row r="86" spans="1:4" x14ac:dyDescent="0.25">
      <c r="A86" s="85">
        <v>1000</v>
      </c>
      <c r="B86" s="16">
        <v>6758884150.59655</v>
      </c>
      <c r="C86" s="16">
        <v>7386083674.0998602</v>
      </c>
      <c r="D86" s="17">
        <f>+C86/B86-1</f>
        <v>9.2796312161668393E-2</v>
      </c>
    </row>
    <row r="87" spans="1:4" x14ac:dyDescent="0.25">
      <c r="A87" s="18">
        <v>500</v>
      </c>
      <c r="B87" s="19">
        <v>5321736574.2815104</v>
      </c>
      <c r="C87" s="19">
        <v>5863312313.9696102</v>
      </c>
      <c r="D87" s="20">
        <f t="shared" ref="D87:D92" si="6">+C87/B87-1</f>
        <v>0.10176673199221975</v>
      </c>
    </row>
    <row r="88" spans="1:4" x14ac:dyDescent="0.25">
      <c r="A88" s="15">
        <v>250</v>
      </c>
      <c r="B88" s="21">
        <v>3764919019.3791699</v>
      </c>
      <c r="C88" s="21">
        <v>4058597012.11446</v>
      </c>
      <c r="D88" s="22">
        <f t="shared" si="6"/>
        <v>7.8003800672376E-2</v>
      </c>
    </row>
    <row r="89" spans="1:4" x14ac:dyDescent="0.25">
      <c r="A89" s="18">
        <v>100</v>
      </c>
      <c r="B89" s="19">
        <v>1996497406.2223101</v>
      </c>
      <c r="C89" s="19">
        <v>2178159660.0935702</v>
      </c>
      <c r="D89" s="20">
        <f t="shared" si="6"/>
        <v>9.0990478277151343E-2</v>
      </c>
    </row>
    <row r="90" spans="1:4" x14ac:dyDescent="0.25">
      <c r="A90" s="15">
        <v>50</v>
      </c>
      <c r="B90" s="21">
        <v>1116236961.5801401</v>
      </c>
      <c r="C90" s="21">
        <v>1176695409.65871</v>
      </c>
      <c r="D90" s="22">
        <f t="shared" si="6"/>
        <v>5.4162736192667538E-2</v>
      </c>
    </row>
    <row r="91" spans="1:4" x14ac:dyDescent="0.25">
      <c r="A91" s="18">
        <v>25</v>
      </c>
      <c r="B91" s="19">
        <v>531297429.94951499</v>
      </c>
      <c r="C91" s="19">
        <v>557830962.69375598</v>
      </c>
      <c r="D91" s="20">
        <f t="shared" si="6"/>
        <v>4.9941014671880168E-2</v>
      </c>
    </row>
    <row r="92" spans="1:4" ht="15" customHeight="1" x14ac:dyDescent="0.25">
      <c r="A92" s="123">
        <v>10</v>
      </c>
      <c r="B92" s="124">
        <v>131665128.650902</v>
      </c>
      <c r="C92" s="124">
        <v>139373271.50467199</v>
      </c>
      <c r="D92" s="125">
        <f t="shared" si="6"/>
        <v>5.8543540972093133E-2</v>
      </c>
    </row>
    <row r="93" spans="1:4" x14ac:dyDescent="0.25">
      <c r="A93" s="24"/>
      <c r="B93" s="24"/>
      <c r="C93" s="24"/>
      <c r="D93" s="24"/>
    </row>
    <row r="94" spans="1:4" ht="15" customHeight="1" x14ac:dyDescent="0.25">
      <c r="A94" s="23" t="s">
        <v>10</v>
      </c>
      <c r="B94" s="12">
        <v>2018</v>
      </c>
      <c r="C94" s="13">
        <v>2019</v>
      </c>
      <c r="D94" s="178" t="s">
        <v>60</v>
      </c>
    </row>
    <row r="95" spans="1:4" x14ac:dyDescent="0.25">
      <c r="A95" s="86" t="s">
        <v>4</v>
      </c>
      <c r="B95" s="173" t="s">
        <v>171</v>
      </c>
      <c r="C95" s="173" t="s">
        <v>172</v>
      </c>
      <c r="D95" s="187"/>
    </row>
    <row r="96" spans="1:4" x14ac:dyDescent="0.25">
      <c r="A96" s="85">
        <v>1000</v>
      </c>
      <c r="B96" s="16">
        <v>6758884150.59655</v>
      </c>
      <c r="C96" s="16">
        <v>7386083674.0998602</v>
      </c>
      <c r="D96" s="17">
        <f>+C96/B96-1</f>
        <v>9.2796312161668393E-2</v>
      </c>
    </row>
    <row r="97" spans="1:4" x14ac:dyDescent="0.25">
      <c r="A97" s="18">
        <v>500</v>
      </c>
      <c r="B97" s="19">
        <v>5321736574.2815104</v>
      </c>
      <c r="C97" s="19">
        <v>5863312313.9696102</v>
      </c>
      <c r="D97" s="20">
        <f t="shared" ref="D97:D103" si="7">+C97/B97-1</f>
        <v>0.10176673199221975</v>
      </c>
    </row>
    <row r="98" spans="1:4" x14ac:dyDescent="0.25">
      <c r="A98" s="15">
        <v>250</v>
      </c>
      <c r="B98" s="21">
        <v>3799461221.5478406</v>
      </c>
      <c r="C98" s="21">
        <v>4239319034.9285102</v>
      </c>
      <c r="D98" s="22">
        <f t="shared" si="7"/>
        <v>0.11576847024681003</v>
      </c>
    </row>
    <row r="99" spans="1:4" x14ac:dyDescent="0.25">
      <c r="A99" s="18">
        <v>100</v>
      </c>
      <c r="B99" s="19">
        <v>2178364319.0959201</v>
      </c>
      <c r="C99" s="19">
        <v>2383611817.3336601</v>
      </c>
      <c r="D99" s="20">
        <f t="shared" si="7"/>
        <v>9.4220923671263224E-2</v>
      </c>
    </row>
    <row r="100" spans="1:4" x14ac:dyDescent="0.25">
      <c r="A100" s="15">
        <v>50</v>
      </c>
      <c r="B100" s="21">
        <v>1166118417.5647199</v>
      </c>
      <c r="C100" s="21">
        <v>1239150509.5336399</v>
      </c>
      <c r="D100" s="22">
        <f t="shared" si="7"/>
        <v>6.262836678408501E-2</v>
      </c>
    </row>
    <row r="101" spans="1:4" x14ac:dyDescent="0.25">
      <c r="A101" s="18">
        <v>25</v>
      </c>
      <c r="B101" s="19">
        <v>555932037.71837676</v>
      </c>
      <c r="C101" s="19">
        <v>585850819.89908195</v>
      </c>
      <c r="D101" s="20">
        <f t="shared" si="7"/>
        <v>5.3817337643457419E-2</v>
      </c>
    </row>
    <row r="102" spans="1:4" x14ac:dyDescent="0.25">
      <c r="A102" s="15">
        <v>10</v>
      </c>
      <c r="B102" s="21">
        <v>142167887.94862881</v>
      </c>
      <c r="C102" s="21">
        <v>148254422.734552</v>
      </c>
      <c r="D102" s="22">
        <f t="shared" si="7"/>
        <v>4.2812303634436111E-2</v>
      </c>
    </row>
    <row r="103" spans="1:4" x14ac:dyDescent="0.25">
      <c r="A103" s="150" t="s">
        <v>3</v>
      </c>
      <c r="B103" s="151">
        <v>96517505.422137722</v>
      </c>
      <c r="C103" s="151">
        <v>104094321.721219</v>
      </c>
      <c r="D103" s="152">
        <f t="shared" si="7"/>
        <v>7.8501990555419177E-2</v>
      </c>
    </row>
    <row r="105" spans="1:4" x14ac:dyDescent="0.25">
      <c r="A105" s="6" t="s">
        <v>177</v>
      </c>
    </row>
    <row r="106" spans="1:4" ht="15" customHeight="1" x14ac:dyDescent="0.25">
      <c r="A106" s="24"/>
      <c r="B106" s="26" t="s">
        <v>0</v>
      </c>
      <c r="C106" s="27" t="s">
        <v>1</v>
      </c>
      <c r="D106" s="26" t="s">
        <v>2</v>
      </c>
    </row>
    <row r="107" spans="1:4" ht="15" customHeight="1" x14ac:dyDescent="0.25">
      <c r="A107" s="11" t="s">
        <v>9</v>
      </c>
      <c r="B107" s="12">
        <v>2018</v>
      </c>
      <c r="C107" s="13">
        <v>2019</v>
      </c>
      <c r="D107" s="178" t="s">
        <v>60</v>
      </c>
    </row>
    <row r="108" spans="1:4" x14ac:dyDescent="0.25">
      <c r="A108" s="86" t="s">
        <v>4</v>
      </c>
      <c r="B108" s="176" t="s">
        <v>171</v>
      </c>
      <c r="C108" s="176" t="s">
        <v>172</v>
      </c>
      <c r="D108" s="187"/>
    </row>
    <row r="109" spans="1:4" x14ac:dyDescent="0.25">
      <c r="A109" s="85">
        <v>1000</v>
      </c>
      <c r="B109" s="16">
        <v>4423369913.4766598</v>
      </c>
      <c r="C109" s="16">
        <v>4594374608.9521503</v>
      </c>
      <c r="D109" s="17">
        <f>+C109/B109-1</f>
        <v>3.865937030373412E-2</v>
      </c>
    </row>
    <row r="110" spans="1:4" x14ac:dyDescent="0.25">
      <c r="A110" s="18">
        <v>500</v>
      </c>
      <c r="B110" s="19">
        <v>3567923620.7445102</v>
      </c>
      <c r="C110" s="19">
        <v>3702583423.3038802</v>
      </c>
      <c r="D110" s="20">
        <f t="shared" ref="D110:D115" si="8">+C110/B110-1</f>
        <v>3.7741783982267796E-2</v>
      </c>
    </row>
    <row r="111" spans="1:4" x14ac:dyDescent="0.25">
      <c r="A111" s="15">
        <v>250</v>
      </c>
      <c r="B111" s="21">
        <v>2161602472.3724699</v>
      </c>
      <c r="C111" s="21">
        <v>2218708528.7416101</v>
      </c>
      <c r="D111" s="22">
        <f t="shared" si="8"/>
        <v>2.6418389643338758E-2</v>
      </c>
    </row>
    <row r="112" spans="1:4" x14ac:dyDescent="0.25">
      <c r="A112" s="18">
        <v>100</v>
      </c>
      <c r="B112" s="19">
        <v>998905781.374856</v>
      </c>
      <c r="C112" s="19">
        <v>1030163448.003</v>
      </c>
      <c r="D112" s="20">
        <f t="shared" si="8"/>
        <v>3.1291906815397619E-2</v>
      </c>
    </row>
    <row r="113" spans="1:4" x14ac:dyDescent="0.25">
      <c r="A113" s="15">
        <v>50</v>
      </c>
      <c r="B113" s="21">
        <v>527591105.75212198</v>
      </c>
      <c r="C113" s="21">
        <v>542261893.32755196</v>
      </c>
      <c r="D113" s="22">
        <f t="shared" si="8"/>
        <v>2.7807116942420107E-2</v>
      </c>
    </row>
    <row r="114" spans="1:4" x14ac:dyDescent="0.25">
      <c r="A114" s="18">
        <v>25</v>
      </c>
      <c r="B114" s="19">
        <v>255110291.49592701</v>
      </c>
      <c r="C114" s="19">
        <v>260802056.58385801</v>
      </c>
      <c r="D114" s="20">
        <f t="shared" si="8"/>
        <v>2.2310997547591693E-2</v>
      </c>
    </row>
    <row r="115" spans="1:4" x14ac:dyDescent="0.25">
      <c r="A115" s="123">
        <v>10</v>
      </c>
      <c r="B115" s="124">
        <v>21318665.429679401</v>
      </c>
      <c r="C115" s="124">
        <v>21331887.288297702</v>
      </c>
      <c r="D115" s="125">
        <f t="shared" si="8"/>
        <v>6.2020104691429268E-4</v>
      </c>
    </row>
    <row r="116" spans="1:4" ht="15" customHeight="1" x14ac:dyDescent="0.25">
      <c r="A116" s="24"/>
      <c r="B116" s="24"/>
      <c r="C116" s="24"/>
      <c r="D116" s="24"/>
    </row>
    <row r="117" spans="1:4" ht="15" customHeight="1" x14ac:dyDescent="0.25">
      <c r="A117" s="23" t="s">
        <v>10</v>
      </c>
      <c r="B117" s="12">
        <v>2018</v>
      </c>
      <c r="C117" s="13">
        <v>2019</v>
      </c>
      <c r="D117" s="178" t="s">
        <v>60</v>
      </c>
    </row>
    <row r="118" spans="1:4" x14ac:dyDescent="0.25">
      <c r="A118" s="86" t="s">
        <v>4</v>
      </c>
      <c r="B118" s="176" t="s">
        <v>171</v>
      </c>
      <c r="C118" s="176" t="s">
        <v>172</v>
      </c>
      <c r="D118" s="187"/>
    </row>
    <row r="119" spans="1:4" x14ac:dyDescent="0.25">
      <c r="A119" s="85">
        <v>1000</v>
      </c>
      <c r="B119" s="16">
        <v>4423369913.4766598</v>
      </c>
      <c r="C119" s="16">
        <v>4594374608.9521503</v>
      </c>
      <c r="D119" s="17">
        <f>+C119/B119-1</f>
        <v>3.865937030373412E-2</v>
      </c>
    </row>
    <row r="120" spans="1:4" x14ac:dyDescent="0.25">
      <c r="A120" s="18">
        <v>500</v>
      </c>
      <c r="B120" s="19">
        <v>3662234482.9534898</v>
      </c>
      <c r="C120" s="19">
        <v>3788759288.2804799</v>
      </c>
      <c r="D120" s="20">
        <f t="shared" ref="D120:D126" si="9">+C120/B120-1</f>
        <v>3.4548526566477999E-2</v>
      </c>
    </row>
    <row r="121" spans="1:4" x14ac:dyDescent="0.25">
      <c r="A121" s="15">
        <v>250</v>
      </c>
      <c r="B121" s="21">
        <v>2161602472.3724699</v>
      </c>
      <c r="C121" s="21">
        <v>2218708528.7416101</v>
      </c>
      <c r="D121" s="22">
        <f t="shared" si="9"/>
        <v>2.6418389643338758E-2</v>
      </c>
    </row>
    <row r="122" spans="1:4" x14ac:dyDescent="0.25">
      <c r="A122" s="18">
        <v>100</v>
      </c>
      <c r="B122" s="19">
        <v>1014676327.41327</v>
      </c>
      <c r="C122" s="19">
        <v>1046316914.80527</v>
      </c>
      <c r="D122" s="20">
        <f t="shared" si="9"/>
        <v>3.1182936407575301E-2</v>
      </c>
    </row>
    <row r="123" spans="1:4" x14ac:dyDescent="0.25">
      <c r="A123" s="15">
        <v>50</v>
      </c>
      <c r="B123" s="21">
        <v>555452879.23672998</v>
      </c>
      <c r="C123" s="21">
        <v>567346086.338359</v>
      </c>
      <c r="D123" s="22">
        <f t="shared" si="9"/>
        <v>2.1411730042649069E-2</v>
      </c>
    </row>
    <row r="124" spans="1:4" x14ac:dyDescent="0.25">
      <c r="A124" s="18">
        <v>25</v>
      </c>
      <c r="B124" s="19">
        <v>259859583.66564801</v>
      </c>
      <c r="C124" s="19">
        <v>266059351.490152</v>
      </c>
      <c r="D124" s="20">
        <f t="shared" si="9"/>
        <v>2.3858145761062266E-2</v>
      </c>
    </row>
    <row r="125" spans="1:4" x14ac:dyDescent="0.25">
      <c r="A125" s="15">
        <v>10</v>
      </c>
      <c r="B125" s="21">
        <v>21318665.429679401</v>
      </c>
      <c r="C125" s="21">
        <v>21331887.288297702</v>
      </c>
      <c r="D125" s="22">
        <f t="shared" si="9"/>
        <v>6.2020104691429268E-4</v>
      </c>
    </row>
    <row r="126" spans="1:4" x14ac:dyDescent="0.25">
      <c r="A126" s="150" t="s">
        <v>3</v>
      </c>
      <c r="B126" s="151">
        <v>45424914.227324001</v>
      </c>
      <c r="C126" s="151">
        <v>46683502.444541998</v>
      </c>
      <c r="D126" s="152">
        <f t="shared" si="9"/>
        <v>2.7707002613577503E-2</v>
      </c>
    </row>
  </sheetData>
  <mergeCells count="11">
    <mergeCell ref="D107:D108"/>
    <mergeCell ref="D117:D118"/>
    <mergeCell ref="D22:D23"/>
    <mergeCell ref="D46:D47"/>
    <mergeCell ref="D70:D71"/>
    <mergeCell ref="D94:D95"/>
    <mergeCell ref="A8:D8"/>
    <mergeCell ref="D84:D85"/>
    <mergeCell ref="D60:D61"/>
    <mergeCell ref="D36:D37"/>
    <mergeCell ref="D12:D13"/>
  </mergeCells>
  <pageMargins left="0.45" right="0.45" top="0.5" bottom="0.5" header="0.3" footer="0.3"/>
  <pageSetup fitToHeight="0" orientation="portrait" r:id="rId1"/>
  <rowBreaks count="2" manualBreakCount="2">
    <brk id="33" max="16383" man="1"/>
    <brk id="80" max="16383" man="1"/>
  </rowBreaks>
  <ignoredErrors>
    <ignoredError sqref="B11:D11 B35:D35 B59:D59 B83:D83 B106:D106" numberStoredAsText="1"/>
    <ignoredError sqref="D7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15</vt:i4>
      </vt:variant>
    </vt:vector>
  </HeadingPairs>
  <TitlesOfParts>
    <vt:vector size="21" baseType="lpstr">
      <vt:lpstr>Disclaimer</vt:lpstr>
      <vt:lpstr>AIR Storm Surge</vt:lpstr>
      <vt:lpstr>AAL SummarybyState</vt:lpstr>
      <vt:lpstr>AAL SummaryOthers</vt:lpstr>
      <vt:lpstr>Top 100 Counties</vt:lpstr>
      <vt:lpstr>Key State PML</vt:lpstr>
      <vt:lpstr>Disclaimer!DisclaimerId</vt:lpstr>
      <vt:lpstr>Disclaimer!DisclaimerReliedOnItems</vt:lpstr>
      <vt:lpstr>Disclaimer!DisclaimerText</vt:lpstr>
      <vt:lpstr>Disclaimer!DisclaimerTextActuary</vt:lpstr>
      <vt:lpstr>Disclaimer!DisclaimerTextAir</vt:lpstr>
      <vt:lpstr>Disclaimer!DisclaimerTextDataLimits</vt:lpstr>
      <vt:lpstr>Disclaimer!DisclaimerTextEqecat</vt:lpstr>
      <vt:lpstr>Disclaimer!DisclaimerTextExternalParties</vt:lpstr>
      <vt:lpstr>Disclaimer!DisclaimerTextMatters</vt:lpstr>
      <vt:lpstr>Disclaimer!DisclaimerTextReins</vt:lpstr>
      <vt:lpstr>Disclaimer!DisclaimerTextRms</vt:lpstr>
      <vt:lpstr>Disclaimer!DisclaimerTextVariability</vt:lpstr>
      <vt:lpstr>'AAL SummarybyState'!Print_Area</vt:lpstr>
      <vt:lpstr>'AAL SummaryOthers'!Print_Area</vt:lpstr>
      <vt:lpstr>Disclaimer!Print_Area</vt:lpstr>
    </vt:vector>
  </TitlesOfParts>
  <Company>Marsh &amp; McLennan Companies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Bean, Kevin</dc:creator>
  <cp:lastModifiedBy>LeeAnn D Tomko</cp:lastModifiedBy>
  <cp:lastPrinted>2019-10-08T16:05:40Z</cp:lastPrinted>
  <dcterms:created xsi:type="dcterms:W3CDTF">2017-10-03T17:36:33Z</dcterms:created>
  <dcterms:modified xsi:type="dcterms:W3CDTF">2019-10-08T16:05:45Z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{EAF79931-C3BC-4865-BC74-1225399E748D}</vt:lpwstr>
  </property>
  <property fmtid="{D5CDD505-2E9C-101B-9397-08002B2CF9AE}" pid="3" name="ESRI_WORKBOOK_ID">
    <vt:lpwstr>a17cb001143f4853a5087805d3e25d37</vt:lpwstr>
  </property>
</Properties>
</file>